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M:\VerschUnterlagen\Excel-Tools\"/>
    </mc:Choice>
  </mc:AlternateContent>
  <xr:revisionPtr revIDLastSave="0" documentId="13_ncr:1_{137044EA-5718-4CBA-A3E3-6232F753AD61}" xr6:coauthVersionLast="41" xr6:coauthVersionMax="41" xr10:uidLastSave="{00000000-0000-0000-0000-000000000000}"/>
  <workbookProtection workbookAlgorithmName="SHA-512" workbookHashValue="Cbgjs/8XZMwbK2FGAbUPVDyL13OJDec6GJLbNm7ZPCB1AzSkEfiIc3AM/QpZK1je+JNA6f+cW1C+0BMAZP/9oA==" workbookSaltValue="myQO4AWKzAZv82cpy9xr/w==" workbookSpinCount="100000" lockStructure="1"/>
  <bookViews>
    <workbookView xWindow="-120" yWindow="-120" windowWidth="29040" windowHeight="17790" xr2:uid="{F26B853F-3292-42E1-86B8-7C9F11B3958A}"/>
  </bookViews>
  <sheets>
    <sheet name="Tabelle1" sheetId="1" r:id="rId1"/>
  </sheets>
  <definedNames>
    <definedName name="_xlnm.Print_Area" localSheetId="0">Tabelle1!$A$1:$S$58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48" i="1" l="1"/>
  <c r="C45" i="1"/>
  <c r="P45" i="1" s="1"/>
  <c r="S41" i="1"/>
  <c r="S39" i="1"/>
  <c r="S37" i="1"/>
  <c r="S27" i="1"/>
  <c r="S25" i="1"/>
  <c r="S21" i="1"/>
  <c r="L17" i="1"/>
  <c r="C19" i="1" s="1"/>
  <c r="P19" i="1" s="1"/>
  <c r="P51" i="1" l="1"/>
  <c r="S51" i="1" s="1"/>
  <c r="S45" i="1"/>
  <c r="S19" i="1"/>
  <c r="P23" i="1"/>
  <c r="S23" i="1" l="1"/>
  <c r="P29" i="1"/>
  <c r="S29" i="1" s="1"/>
</calcChain>
</file>

<file path=xl/sharedStrings.xml><?xml version="1.0" encoding="utf-8"?>
<sst xmlns="http://schemas.openxmlformats.org/spreadsheetml/2006/main" count="81" uniqueCount="55">
  <si>
    <t>Dispositif de pression</t>
  </si>
  <si>
    <t>Projet</t>
  </si>
  <si>
    <t>Immeuble modèle</t>
  </si>
  <si>
    <t>Auteur</t>
  </si>
  <si>
    <t>Entreprise modèle</t>
  </si>
  <si>
    <t>Date</t>
  </si>
  <si>
    <t>Calcul de la pression de service après le compteur d'eau (uniquement nécessaire lorsqu'on ne connaît pas la pression de service)</t>
  </si>
  <si>
    <t>Hauteur réservoir de l'exploitant (trop plein)</t>
  </si>
  <si>
    <t xml:space="preserve">h </t>
  </si>
  <si>
    <t xml:space="preserve">  au dessus du niveau de la mer</t>
  </si>
  <si>
    <t>Hauteur conduite de branchement du bâtiment au niveau de la nourrice de distr.</t>
  </si>
  <si>
    <t>Différence de hauteur réservoir-nourrice de distribution</t>
  </si>
  <si>
    <r>
      <t>h</t>
    </r>
    <r>
      <rPr>
        <vertAlign val="subscript"/>
        <sz val="13"/>
        <rFont val="Calibri"/>
        <family val="2"/>
      </rPr>
      <t xml:space="preserve">1 </t>
    </r>
  </si>
  <si>
    <r>
      <t xml:space="preserve">  p</t>
    </r>
    <r>
      <rPr>
        <vertAlign val="subscript"/>
        <sz val="10"/>
        <rFont val="Calibri"/>
        <family val="2"/>
      </rPr>
      <t>Rh1</t>
    </r>
    <r>
      <rPr>
        <sz val="10"/>
        <rFont val="Calibri"/>
        <family val="2"/>
      </rPr>
      <t xml:space="preserve"> =</t>
    </r>
  </si>
  <si>
    <t>m</t>
  </si>
  <si>
    <t>·</t>
  </si>
  <si>
    <t>kg</t>
  </si>
  <si>
    <t>kPa</t>
  </si>
  <si>
    <r>
      <t>p</t>
    </r>
    <r>
      <rPr>
        <vertAlign val="subscript"/>
        <sz val="13"/>
        <rFont val="Calibri"/>
        <family val="2"/>
      </rPr>
      <t>Rh1</t>
    </r>
  </si>
  <si>
    <t>m³</t>
  </si>
  <si>
    <t>s²</t>
  </si>
  <si>
    <t>Pa</t>
  </si>
  <si>
    <t>Variations de pression dans le réservoir et dans la conduite d'alimentation</t>
  </si>
  <si>
    <r>
      <t>Δp</t>
    </r>
    <r>
      <rPr>
        <vertAlign val="subscript"/>
        <sz val="13"/>
        <rFont val="Calibri"/>
        <family val="2"/>
      </rPr>
      <t>VL</t>
    </r>
  </si>
  <si>
    <r>
      <t>Pression d'alimentation: SP= p</t>
    </r>
    <r>
      <rPr>
        <vertAlign val="subscript"/>
        <sz val="13"/>
        <rFont val="Calibri"/>
        <family val="2"/>
        <scheme val="minor"/>
      </rPr>
      <t>Rh1</t>
    </r>
    <r>
      <rPr>
        <sz val="13"/>
        <rFont val="Calibri"/>
        <family val="2"/>
        <scheme val="minor"/>
      </rPr>
      <t xml:space="preserve"> - Δp</t>
    </r>
    <r>
      <rPr>
        <vertAlign val="subscript"/>
        <sz val="13"/>
        <rFont val="Calibri"/>
        <family val="2"/>
        <scheme val="minor"/>
      </rPr>
      <t>VL</t>
    </r>
  </si>
  <si>
    <t>SP</t>
  </si>
  <si>
    <r>
      <t>Perte de charge conduite de branchement de bâtiment (</t>
    </r>
    <r>
      <rPr>
        <i/>
        <sz val="13"/>
        <rFont val="Calibri"/>
        <family val="2"/>
        <scheme val="minor"/>
      </rPr>
      <t>hypothèse</t>
    </r>
    <r>
      <rPr>
        <sz val="13"/>
        <rFont val="Calibri"/>
        <family val="2"/>
        <scheme val="minor"/>
      </rPr>
      <t>)</t>
    </r>
  </si>
  <si>
    <r>
      <t>Δp</t>
    </r>
    <r>
      <rPr>
        <vertAlign val="subscript"/>
        <sz val="13"/>
        <rFont val="Calibri"/>
        <family val="2"/>
      </rPr>
      <t>AL</t>
    </r>
  </si>
  <si>
    <r>
      <t>Perte de charge compteur d'eau à Q</t>
    </r>
    <r>
      <rPr>
        <vertAlign val="subscript"/>
        <sz val="13"/>
        <rFont val="Calibri"/>
        <family val="2"/>
        <scheme val="minor"/>
      </rPr>
      <t>D</t>
    </r>
  </si>
  <si>
    <r>
      <t>Δp</t>
    </r>
    <r>
      <rPr>
        <vertAlign val="subscript"/>
        <sz val="13"/>
        <rFont val="Calibri"/>
        <family val="2"/>
      </rPr>
      <t>WZ</t>
    </r>
  </si>
  <si>
    <t>Pression de service après le compteur d'eau</t>
  </si>
  <si>
    <r>
      <t>OP</t>
    </r>
    <r>
      <rPr>
        <vertAlign val="subscript"/>
        <sz val="13"/>
        <rFont val="Calibri"/>
        <family val="2"/>
      </rPr>
      <t>WZ</t>
    </r>
  </si>
  <si>
    <t>Réducteur de pression; pratique d'excellence</t>
  </si>
  <si>
    <t>Avec une pression d'alimentation supérieure à 450 kPa (4,5 bar), Nussbaum recommande systématiquement le montage d'un réducteur de pression (protection de l'installation contre les surcharges et les coups de bélier venant du réseau).</t>
  </si>
  <si>
    <t>Le réducteur de pression doit généralement être réglé sur 400 kPa (4 bar) (réglage usine), ce qui permet de garantir à tout moment le fonctionnement irréprochable des soupapes de sûreté avec le réglage usine 600 kPa (6 bar).</t>
  </si>
  <si>
    <t>Calcul de la perte de charge disponible</t>
  </si>
  <si>
    <t>Pression statique après le réducteur de pression; réglage standard 400 kPa (4 bar)</t>
  </si>
  <si>
    <r>
      <t>p</t>
    </r>
    <r>
      <rPr>
        <vertAlign val="subscript"/>
        <sz val="13"/>
        <rFont val="Calibri"/>
        <family val="2"/>
      </rPr>
      <t>RDM</t>
    </r>
  </si>
  <si>
    <r>
      <t>Perte de charge réducteur de pression à Q</t>
    </r>
    <r>
      <rPr>
        <vertAlign val="subscript"/>
        <sz val="10"/>
        <rFont val="Calibri"/>
        <family val="2"/>
        <scheme val="minor"/>
      </rPr>
      <t>max</t>
    </r>
    <r>
      <rPr>
        <sz val="10"/>
        <rFont val="Calibri"/>
        <family val="2"/>
        <scheme val="minor"/>
      </rPr>
      <t xml:space="preserve"> (selon diagramme de performance Nussbaum)</t>
    </r>
  </si>
  <si>
    <r>
      <t>Δp</t>
    </r>
    <r>
      <rPr>
        <vertAlign val="subscript"/>
        <sz val="13"/>
        <rFont val="Calibri"/>
        <family val="2"/>
      </rPr>
      <t>DM</t>
    </r>
  </si>
  <si>
    <t>Perte de charge en raison du montage d'appareils tels que conditionnement de l'eau de boisson</t>
  </si>
  <si>
    <r>
      <t>Δp</t>
    </r>
    <r>
      <rPr>
        <vertAlign val="subscript"/>
        <sz val="13"/>
        <rFont val="Calibri"/>
        <family val="2"/>
      </rPr>
      <t>App</t>
    </r>
  </si>
  <si>
    <t>Différence de hauteur nourrice de distribution jusqu' au point de puisage le plus haut</t>
  </si>
  <si>
    <t xml:space="preserve"> m</t>
  </si>
  <si>
    <r>
      <t xml:space="preserve">  p</t>
    </r>
    <r>
      <rPr>
        <vertAlign val="subscript"/>
        <sz val="10"/>
        <rFont val="Calibri"/>
        <family val="2"/>
      </rPr>
      <t>Rh2</t>
    </r>
    <r>
      <rPr>
        <sz val="10"/>
        <rFont val="Calibri"/>
        <family val="2"/>
      </rPr>
      <t xml:space="preserve"> =</t>
    </r>
  </si>
  <si>
    <r>
      <t>p</t>
    </r>
    <r>
      <rPr>
        <vertAlign val="subscript"/>
        <sz val="13"/>
        <rFont val="Calibri"/>
        <family val="2"/>
      </rPr>
      <t>Rh2</t>
    </r>
  </si>
  <si>
    <t>Pression d'écoulement point de puisage le plus haut</t>
  </si>
  <si>
    <r>
      <t>p</t>
    </r>
    <r>
      <rPr>
        <vertAlign val="subscript"/>
        <sz val="13"/>
        <rFont val="Calibri"/>
        <family val="2"/>
      </rPr>
      <t>minFl</t>
    </r>
  </si>
  <si>
    <t>Pression disponible</t>
  </si>
  <si>
    <r>
      <t xml:space="preserve">  Δp</t>
    </r>
    <r>
      <rPr>
        <b/>
        <vertAlign val="subscript"/>
        <sz val="13"/>
        <rFont val="Calibri"/>
        <family val="2"/>
      </rPr>
      <t>L</t>
    </r>
  </si>
  <si>
    <t>Calcul du dimensionnement des tuyaux; pratique d'excellence</t>
  </si>
  <si>
    <t>Pour les objets spéciaux nécessitant la méthode de calcul, les valeurs Zeta correctes des produits utilisés doivent être prises en compte dans les outils de planification. Avec la méthode de calcul également, il est recommandé, comme pour la méthode simplifiée, de dimensionner le système de conduite avec une perte de charge maximale de 150 kPa (1,5 bar).</t>
  </si>
  <si>
    <r>
      <t>En règle générale, le calcul du dimensionnement des tuyaux peut se faire avec la méthode simplifiée. Les conditions-cadres suivantes s'appliquent pour chaque ligne: pas de débits supérieurs à ceux indiqués dans le tableau 3; longueur de tuyau développée &lt;50m (conduite de distribution &lt;35m et distribution sur les étages &lt;15m); pression disponible ΔP</t>
    </r>
    <r>
      <rPr>
        <vertAlign val="subscript"/>
        <sz val="12"/>
        <rFont val="Calibri"/>
        <family val="2"/>
        <scheme val="minor"/>
      </rPr>
      <t>L</t>
    </r>
    <r>
      <rPr>
        <sz val="12"/>
        <rFont val="Calibri"/>
        <family val="2"/>
        <scheme val="minor"/>
      </rPr>
      <t xml:space="preserve"> &gt;150 kPa (1,5 bar). </t>
    </r>
  </si>
  <si>
    <t>03.2020 V2.00 ©  R. Nussbaum SA</t>
  </si>
  <si>
    <t>L'utilisateur est seul responsable de l'exactitude.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</si>
</sst>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0\ &quot;bar&quot;\)"/>
  </numFmts>
  <fonts count="21" x14ac:knownFonts="1">
    <font>
      <sz val="11"/>
      <color theme="1"/>
      <name val="Calibri"/>
      <family val="2"/>
      <scheme val="minor"/>
    </font>
    <font>
      <b/>
      <sz val="16"/>
      <name val="Calibri"/>
      <family val="2"/>
      <scheme val="minor"/>
    </font>
    <font>
      <sz val="12"/>
      <name val="Calibri"/>
      <family val="2"/>
      <scheme val="minor"/>
    </font>
    <font>
      <sz val="13"/>
      <name val="Calibri"/>
      <family val="2"/>
      <scheme val="minor"/>
    </font>
    <font>
      <b/>
      <sz val="11"/>
      <name val="Calibri"/>
      <family val="2"/>
      <scheme val="minor"/>
    </font>
    <font>
      <b/>
      <sz val="11"/>
      <name val="Arial"/>
      <family val="2"/>
    </font>
    <font>
      <sz val="14"/>
      <name val="Calibri"/>
      <family val="2"/>
      <scheme val="minor"/>
    </font>
    <font>
      <sz val="9"/>
      <name val="Calibri"/>
      <family val="2"/>
      <scheme val="minor"/>
    </font>
    <font>
      <vertAlign val="subscript"/>
      <sz val="13"/>
      <name val="Calibri"/>
      <family val="2"/>
    </font>
    <font>
      <sz val="10"/>
      <name val="Calibri"/>
      <family val="2"/>
      <scheme val="minor"/>
    </font>
    <font>
      <vertAlign val="subscript"/>
      <sz val="10"/>
      <name val="Calibri"/>
      <family val="2"/>
    </font>
    <font>
      <sz val="10"/>
      <name val="Calibri"/>
      <family val="2"/>
    </font>
    <font>
      <vertAlign val="subscript"/>
      <sz val="13"/>
      <name val="Calibri"/>
      <family val="2"/>
      <scheme val="minor"/>
    </font>
    <font>
      <i/>
      <sz val="13"/>
      <name val="Calibri"/>
      <family val="2"/>
      <scheme val="minor"/>
    </font>
    <font>
      <b/>
      <sz val="13"/>
      <name val="Calibri"/>
      <family val="2"/>
      <scheme val="minor"/>
    </font>
    <font>
      <sz val="11"/>
      <name val="Calibri"/>
      <family val="2"/>
      <scheme val="minor"/>
    </font>
    <font>
      <vertAlign val="subscript"/>
      <sz val="10"/>
      <name val="Calibri"/>
      <family val="2"/>
      <scheme val="minor"/>
    </font>
    <font>
      <sz val="9"/>
      <name val="Arial"/>
      <family val="2"/>
    </font>
    <font>
      <b/>
      <vertAlign val="subscript"/>
      <sz val="13"/>
      <name val="Calibri"/>
      <family val="2"/>
    </font>
    <font>
      <vertAlign val="subscript"/>
      <sz val="12"/>
      <name val="Calibri"/>
      <family val="2"/>
      <scheme val="minor"/>
    </font>
    <font>
      <sz val="6"/>
      <name val="Arial"/>
      <family val="2"/>
    </font>
  </fonts>
  <fills count="6">
    <fill>
      <patternFill patternType="none"/>
    </fill>
    <fill>
      <patternFill patternType="gray125"/>
    </fill>
    <fill>
      <patternFill patternType="solid">
        <fgColor indexed="9"/>
        <bgColor indexed="64"/>
      </patternFill>
    </fill>
    <fill>
      <patternFill patternType="solid">
        <fgColor theme="3" tint="0.79998168889431442"/>
        <bgColor indexed="64"/>
      </patternFill>
    </fill>
    <fill>
      <patternFill patternType="solid">
        <fgColor theme="0"/>
        <bgColor indexed="64"/>
      </patternFill>
    </fill>
    <fill>
      <patternFill patternType="solid">
        <fgColor theme="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s>
  <cellStyleXfs count="1">
    <xf numFmtId="0" fontId="0" fillId="0" borderId="0"/>
  </cellStyleXfs>
  <cellXfs count="71">
    <xf numFmtId="0" fontId="0" fillId="0" borderId="0" xfId="0"/>
    <xf numFmtId="0" fontId="3" fillId="2" borderId="0" xfId="0" applyFont="1" applyFill="1" applyAlignment="1" applyProtection="1">
      <alignment vertical="center"/>
    </xf>
    <xf numFmtId="0" fontId="3" fillId="2" borderId="0" xfId="0" applyFont="1" applyFill="1" applyBorder="1" applyAlignment="1" applyProtection="1">
      <alignment vertical="center"/>
    </xf>
    <xf numFmtId="0" fontId="3" fillId="2" borderId="0" xfId="0" applyFont="1" applyFill="1" applyAlignment="1" applyProtection="1">
      <alignment horizontal="right" vertical="center"/>
    </xf>
    <xf numFmtId="0" fontId="3" fillId="0" borderId="0" xfId="0" applyFont="1" applyAlignment="1" applyProtection="1">
      <alignment vertical="center"/>
    </xf>
    <xf numFmtId="0" fontId="3" fillId="3" borderId="1" xfId="0" applyFont="1" applyFill="1" applyBorder="1" applyAlignment="1" applyProtection="1">
      <alignment vertical="center"/>
      <protection locked="0"/>
    </xf>
    <xf numFmtId="0" fontId="6" fillId="0" borderId="0" xfId="0" applyFont="1" applyAlignment="1" applyProtection="1">
      <alignment vertical="center"/>
    </xf>
    <xf numFmtId="0" fontId="6" fillId="2" borderId="0" xfId="0" applyFont="1" applyFill="1" applyAlignment="1" applyProtection="1">
      <alignment horizontal="left" vertical="center"/>
    </xf>
    <xf numFmtId="0" fontId="6" fillId="2" borderId="0" xfId="0" applyFont="1" applyFill="1" applyAlignment="1" applyProtection="1">
      <alignment vertical="center"/>
    </xf>
    <xf numFmtId="0" fontId="9" fillId="2" borderId="3" xfId="0" applyFont="1" applyFill="1" applyBorder="1" applyAlignment="1" applyProtection="1">
      <alignment vertical="center"/>
    </xf>
    <xf numFmtId="0" fontId="9" fillId="2" borderId="3" xfId="0" applyFont="1" applyFill="1" applyBorder="1" applyAlignment="1" applyProtection="1">
      <alignment horizontal="center" vertical="center"/>
    </xf>
    <xf numFmtId="3" fontId="9" fillId="2" borderId="3" xfId="0" applyNumberFormat="1" applyFont="1" applyFill="1" applyBorder="1" applyAlignment="1" applyProtection="1">
      <alignment vertical="center"/>
    </xf>
    <xf numFmtId="1" fontId="3" fillId="2" borderId="0" xfId="0" applyNumberFormat="1" applyFont="1" applyFill="1" applyAlignment="1" applyProtection="1">
      <alignment vertical="center"/>
    </xf>
    <xf numFmtId="0" fontId="9" fillId="2" borderId="0" xfId="0" applyFont="1" applyFill="1" applyAlignment="1" applyProtection="1">
      <alignment vertical="center"/>
    </xf>
    <xf numFmtId="3" fontId="9" fillId="2" borderId="0" xfId="0" applyNumberFormat="1" applyFont="1" applyFill="1" applyAlignment="1" applyProtection="1">
      <alignment vertical="center"/>
    </xf>
    <xf numFmtId="3" fontId="3" fillId="3" borderId="1" xfId="0" applyNumberFormat="1" applyFont="1" applyFill="1" applyBorder="1" applyAlignment="1" applyProtection="1">
      <alignment vertical="center"/>
      <protection locked="0"/>
    </xf>
    <xf numFmtId="0" fontId="3" fillId="0" borderId="0" xfId="0" applyFont="1" applyFill="1" applyBorder="1" applyAlignment="1" applyProtection="1">
      <alignment vertical="center"/>
    </xf>
    <xf numFmtId="165" fontId="2" fillId="2" borderId="0" xfId="0" applyNumberFormat="1" applyFont="1" applyFill="1" applyAlignment="1" applyProtection="1">
      <alignment vertical="center"/>
    </xf>
    <xf numFmtId="0" fontId="2" fillId="2" borderId="0" xfId="0" applyFont="1" applyFill="1" applyAlignment="1" applyProtection="1">
      <alignment vertical="center"/>
    </xf>
    <xf numFmtId="3" fontId="3" fillId="2" borderId="0" xfId="0" applyNumberFormat="1" applyFont="1" applyFill="1" applyBorder="1" applyAlignment="1" applyProtection="1">
      <alignment vertical="center"/>
    </xf>
    <xf numFmtId="1" fontId="3" fillId="2" borderId="0" xfId="0" applyNumberFormat="1" applyFont="1" applyFill="1" applyBorder="1" applyAlignment="1" applyProtection="1">
      <alignment vertical="center"/>
    </xf>
    <xf numFmtId="2" fontId="2" fillId="2" borderId="0" xfId="0" applyNumberFormat="1" applyFont="1" applyFill="1" applyAlignment="1" applyProtection="1">
      <alignment vertical="center"/>
    </xf>
    <xf numFmtId="0" fontId="13" fillId="2" borderId="0" xfId="0" applyFont="1" applyFill="1" applyAlignment="1" applyProtection="1">
      <alignment vertical="center"/>
    </xf>
    <xf numFmtId="1" fontId="3" fillId="5" borderId="1" xfId="0" applyNumberFormat="1" applyFont="1" applyFill="1" applyBorder="1" applyAlignment="1" applyProtection="1">
      <alignment vertical="center"/>
    </xf>
    <xf numFmtId="0" fontId="3" fillId="2" borderId="0" xfId="0" applyFont="1" applyFill="1" applyBorder="1" applyAlignment="1" applyProtection="1">
      <alignment horizontal="right" vertical="center"/>
    </xf>
    <xf numFmtId="0" fontId="14" fillId="5" borderId="0" xfId="0" applyFont="1" applyFill="1" applyBorder="1" applyAlignment="1" applyProtection="1">
      <alignment vertical="center"/>
    </xf>
    <xf numFmtId="0" fontId="3" fillId="5" borderId="0" xfId="0" applyFont="1" applyFill="1" applyBorder="1" applyAlignment="1" applyProtection="1">
      <alignment vertical="center"/>
    </xf>
    <xf numFmtId="0" fontId="3" fillId="5" borderId="0" xfId="0" applyFont="1" applyFill="1" applyBorder="1" applyAlignment="1" applyProtection="1">
      <alignment horizontal="right" vertical="center"/>
    </xf>
    <xf numFmtId="0" fontId="3" fillId="4" borderId="0" xfId="0" applyFont="1" applyFill="1" applyAlignment="1" applyProtection="1">
      <alignment vertical="center"/>
    </xf>
    <xf numFmtId="1" fontId="3" fillId="3" borderId="1" xfId="0" applyNumberFormat="1" applyFont="1" applyFill="1" applyBorder="1" applyAlignment="1" applyProtection="1">
      <alignment vertical="center"/>
      <protection locked="0"/>
    </xf>
    <xf numFmtId="165" fontId="3" fillId="2" borderId="0" xfId="0" applyNumberFormat="1" applyFont="1" applyFill="1" applyAlignment="1" applyProtection="1">
      <alignment vertical="center"/>
    </xf>
    <xf numFmtId="0" fontId="3" fillId="0" borderId="0" xfId="0" applyFont="1" applyFill="1" applyAlignment="1" applyProtection="1">
      <alignment vertical="center"/>
    </xf>
    <xf numFmtId="0" fontId="3" fillId="3" borderId="0" xfId="0" applyFont="1" applyFill="1" applyAlignment="1" applyProtection="1">
      <alignment vertical="center"/>
    </xf>
    <xf numFmtId="0" fontId="14" fillId="3" borderId="0" xfId="0" applyFont="1" applyFill="1" applyAlignment="1" applyProtection="1">
      <alignment horizontal="right" vertical="center"/>
    </xf>
    <xf numFmtId="1" fontId="14" fillId="5" borderId="1" xfId="0" applyNumberFormat="1" applyFont="1" applyFill="1" applyBorder="1" applyAlignment="1" applyProtection="1">
      <alignment vertical="center"/>
    </xf>
    <xf numFmtId="1" fontId="14" fillId="3" borderId="0" xfId="0" applyNumberFormat="1" applyFont="1" applyFill="1" applyBorder="1" applyAlignment="1" applyProtection="1">
      <alignment vertical="center"/>
    </xf>
    <xf numFmtId="0" fontId="14" fillId="3" borderId="0" xfId="0" applyFont="1" applyFill="1" applyBorder="1" applyAlignment="1" applyProtection="1">
      <alignment vertical="center"/>
    </xf>
    <xf numFmtId="165" fontId="14" fillId="3" borderId="0" xfId="0" applyNumberFormat="1" applyFont="1" applyFill="1" applyBorder="1" applyAlignment="1" applyProtection="1">
      <alignment vertical="center"/>
    </xf>
    <xf numFmtId="0" fontId="3" fillId="0" borderId="0" xfId="0" applyFont="1" applyProtection="1"/>
    <xf numFmtId="0" fontId="3" fillId="0" borderId="0" xfId="0" applyFont="1" applyAlignment="1" applyProtection="1">
      <alignment horizontal="right"/>
    </xf>
    <xf numFmtId="0" fontId="3" fillId="4" borderId="0" xfId="0" applyFont="1" applyFill="1" applyProtection="1"/>
    <xf numFmtId="0" fontId="3" fillId="2" borderId="0" xfId="0" applyFont="1" applyFill="1" applyProtection="1"/>
    <xf numFmtId="0" fontId="3" fillId="2" borderId="0" xfId="0" applyFont="1" applyFill="1" applyAlignment="1" applyProtection="1">
      <alignment vertical="center"/>
    </xf>
    <xf numFmtId="0" fontId="14" fillId="3" borderId="0" xfId="0" applyFont="1" applyFill="1" applyAlignment="1" applyProtection="1">
      <alignment vertical="center"/>
    </xf>
    <xf numFmtId="0" fontId="2" fillId="5" borderId="0" xfId="0" applyFont="1" applyFill="1" applyAlignment="1" applyProtection="1">
      <alignment horizontal="left" vertical="center" wrapText="1"/>
    </xf>
    <xf numFmtId="0" fontId="3" fillId="5" borderId="0" xfId="0" applyFont="1" applyFill="1" applyAlignment="1" applyProtection="1">
      <alignment horizontal="left" vertical="center" wrapText="1"/>
    </xf>
    <xf numFmtId="0" fontId="2" fillId="5" borderId="0" xfId="0" applyFont="1" applyFill="1" applyAlignment="1" applyProtection="1">
      <alignment horizontal="left" vertical="top" wrapText="1"/>
    </xf>
    <xf numFmtId="0" fontId="0" fillId="0" borderId="0" xfId="0" applyAlignment="1" applyProtection="1">
      <alignment vertical="center"/>
    </xf>
    <xf numFmtId="0" fontId="15" fillId="2" borderId="0" xfId="0" applyFont="1" applyFill="1" applyAlignment="1" applyProtection="1">
      <alignment vertical="center"/>
    </xf>
    <xf numFmtId="0" fontId="9" fillId="2" borderId="0" xfId="0" applyFont="1" applyFill="1" applyAlignment="1" applyProtection="1">
      <alignment vertical="center"/>
    </xf>
    <xf numFmtId="0" fontId="7" fillId="2" borderId="0" xfId="0" applyFont="1" applyFill="1" applyAlignment="1" applyProtection="1">
      <alignment vertical="center"/>
    </xf>
    <xf numFmtId="0" fontId="17" fillId="0" borderId="0" xfId="0" applyFont="1" applyAlignment="1" applyProtection="1">
      <alignment vertical="center"/>
    </xf>
    <xf numFmtId="0" fontId="17" fillId="0" borderId="4" xfId="0" applyFont="1" applyBorder="1" applyAlignment="1" applyProtection="1">
      <alignment vertical="center"/>
    </xf>
    <xf numFmtId="0" fontId="9" fillId="2" borderId="0" xfId="0" applyFont="1" applyFill="1" applyAlignment="1" applyProtection="1">
      <alignment horizontal="center" vertical="center"/>
    </xf>
    <xf numFmtId="0" fontId="3" fillId="2" borderId="0" xfId="0" applyFont="1" applyFill="1" applyAlignment="1" applyProtection="1">
      <alignment horizontal="right" vertical="center"/>
    </xf>
    <xf numFmtId="1" fontId="3" fillId="2" borderId="0" xfId="0" applyNumberFormat="1" applyFont="1" applyFill="1" applyAlignment="1" applyProtection="1">
      <alignment horizontal="right" vertical="center"/>
    </xf>
    <xf numFmtId="0" fontId="3" fillId="2" borderId="0" xfId="0" applyFont="1" applyFill="1" applyAlignment="1" applyProtection="1">
      <alignment horizontal="left" vertical="center"/>
    </xf>
    <xf numFmtId="165" fontId="3" fillId="2" borderId="0" xfId="0" applyNumberFormat="1" applyFont="1" applyFill="1" applyAlignment="1" applyProtection="1">
      <alignment horizontal="right" vertical="center"/>
    </xf>
    <xf numFmtId="3" fontId="3" fillId="2" borderId="0" xfId="0" applyNumberFormat="1" applyFont="1" applyFill="1" applyAlignment="1" applyProtection="1">
      <alignment horizontal="right" vertical="center"/>
    </xf>
    <xf numFmtId="165" fontId="2" fillId="2" borderId="0" xfId="0" applyNumberFormat="1" applyFont="1" applyFill="1" applyAlignment="1" applyProtection="1">
      <alignment horizontal="right" vertical="center"/>
    </xf>
    <xf numFmtId="0" fontId="3" fillId="2" borderId="2" xfId="0" applyFont="1" applyFill="1" applyBorder="1" applyAlignment="1" applyProtection="1">
      <alignment vertical="center"/>
    </xf>
    <xf numFmtId="0" fontId="3" fillId="2" borderId="0" xfId="0" applyFont="1" applyFill="1" applyBorder="1" applyAlignment="1" applyProtection="1">
      <alignment vertical="center"/>
    </xf>
    <xf numFmtId="0" fontId="2" fillId="2" borderId="0" xfId="0" applyFont="1" applyFill="1" applyAlignment="1" applyProtection="1">
      <alignment vertical="center"/>
    </xf>
    <xf numFmtId="49" fontId="20" fillId="0" borderId="0" xfId="0" applyNumberFormat="1" applyFont="1" applyFill="1" applyBorder="1" applyAlignment="1" applyProtection="1">
      <alignment horizontal="left" vertical="center"/>
    </xf>
    <xf numFmtId="0" fontId="1" fillId="2" borderId="0" xfId="0" applyFont="1" applyFill="1" applyAlignment="1" applyProtection="1"/>
    <xf numFmtId="0" fontId="0" fillId="0" borderId="0" xfId="0" applyAlignment="1" applyProtection="1"/>
    <xf numFmtId="0" fontId="3" fillId="3" borderId="0" xfId="0" applyFont="1" applyFill="1" applyBorder="1" applyAlignment="1" applyProtection="1">
      <alignment horizontal="left" vertical="center"/>
      <protection locked="0"/>
    </xf>
    <xf numFmtId="0" fontId="3" fillId="4" borderId="0" xfId="0" applyFont="1" applyFill="1" applyBorder="1" applyAlignment="1" applyProtection="1">
      <alignment horizontal="left" vertical="center"/>
    </xf>
    <xf numFmtId="164" fontId="3" fillId="3" borderId="0" xfId="0" applyNumberFormat="1" applyFont="1" applyFill="1" applyBorder="1" applyAlignment="1" applyProtection="1">
      <alignment horizontal="left" vertical="center"/>
      <protection locked="0"/>
    </xf>
    <xf numFmtId="0" fontId="4" fillId="3" borderId="0" xfId="0" applyFont="1" applyFill="1" applyAlignment="1" applyProtection="1">
      <alignment vertical="center"/>
    </xf>
    <xf numFmtId="0" fontId="5" fillId="0" borderId="0" xfId="0" applyFont="1" applyAlignment="1" applyProtection="1">
      <alignment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14</xdr:col>
      <xdr:colOff>123825</xdr:colOff>
      <xdr:row>3</xdr:row>
      <xdr:rowOff>0</xdr:rowOff>
    </xdr:from>
    <xdr:to>
      <xdr:col>18</xdr:col>
      <xdr:colOff>26147</xdr:colOff>
      <xdr:row>4</xdr:row>
      <xdr:rowOff>171006</xdr:rowOff>
    </xdr:to>
    <xdr:pic>
      <xdr:nvPicPr>
        <xdr:cNvPr id="3" name="Grafik 2">
          <a:extLst>
            <a:ext uri="{FF2B5EF4-FFF2-40B4-BE49-F238E27FC236}">
              <a16:creationId xmlns:a16="http://schemas.microsoft.com/office/drawing/2014/main" id="{2A521390-54A4-4F63-BAAC-325743DEAD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91825" y="647700"/>
          <a:ext cx="2950322" cy="390081"/>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0BF5B-18DF-4D3D-ADF1-BF2A100B28C7}">
  <sheetPr>
    <pageSetUpPr fitToPage="1"/>
  </sheetPr>
  <dimension ref="B2:S58"/>
  <sheetViews>
    <sheetView showGridLines="0" tabSelected="1" zoomScale="115" zoomScaleNormal="115" workbookViewId="0">
      <selection activeCell="D4" sqref="D4:L4"/>
    </sheetView>
  </sheetViews>
  <sheetFormatPr baseColWidth="10" defaultRowHeight="15" x14ac:dyDescent="0.25"/>
  <sheetData>
    <row r="2" spans="2:19" ht="21" x14ac:dyDescent="0.35">
      <c r="B2" s="64" t="s">
        <v>0</v>
      </c>
      <c r="C2" s="65"/>
      <c r="D2" s="65"/>
      <c r="E2" s="65"/>
      <c r="F2" s="65"/>
      <c r="G2" s="65"/>
      <c r="H2" s="65"/>
      <c r="I2" s="65"/>
      <c r="J2" s="65"/>
      <c r="K2" s="65"/>
      <c r="L2" s="65"/>
      <c r="M2" s="65"/>
      <c r="N2" s="65"/>
      <c r="O2" s="65"/>
      <c r="P2" s="65"/>
      <c r="Q2" s="65"/>
      <c r="R2" s="65"/>
      <c r="S2" s="65"/>
    </row>
    <row r="3" spans="2:19" ht="15.75" x14ac:dyDescent="0.25">
      <c r="B3" s="62"/>
      <c r="C3" s="47"/>
      <c r="D3" s="47"/>
      <c r="E3" s="47"/>
      <c r="F3" s="47"/>
      <c r="G3" s="47"/>
      <c r="H3" s="47"/>
      <c r="I3" s="47"/>
      <c r="J3" s="47"/>
      <c r="K3" s="47"/>
      <c r="L3" s="47"/>
      <c r="M3" s="47"/>
      <c r="N3" s="47"/>
      <c r="O3" s="47"/>
      <c r="P3" s="47"/>
      <c r="Q3" s="47"/>
      <c r="R3" s="47"/>
      <c r="S3" s="47"/>
    </row>
    <row r="4" spans="2:19" ht="17.25" x14ac:dyDescent="0.25">
      <c r="B4" s="42" t="s">
        <v>1</v>
      </c>
      <c r="C4" s="42"/>
      <c r="D4" s="66" t="s">
        <v>2</v>
      </c>
      <c r="E4" s="66"/>
      <c r="F4" s="66"/>
      <c r="G4" s="66"/>
      <c r="H4" s="66"/>
      <c r="I4" s="66"/>
      <c r="J4" s="66"/>
      <c r="K4" s="66"/>
      <c r="L4" s="66"/>
      <c r="M4" s="67"/>
      <c r="N4" s="67"/>
      <c r="O4" s="67"/>
      <c r="P4" s="67"/>
      <c r="Q4" s="67"/>
      <c r="R4" s="67"/>
      <c r="S4" s="67"/>
    </row>
    <row r="5" spans="2:19" ht="17.25" x14ac:dyDescent="0.25">
      <c r="B5" s="1"/>
      <c r="C5" s="1"/>
      <c r="D5" s="2"/>
      <c r="E5" s="2"/>
      <c r="F5" s="2"/>
      <c r="G5" s="2"/>
      <c r="H5" s="2"/>
      <c r="I5" s="2"/>
      <c r="J5" s="2"/>
      <c r="K5" s="2"/>
      <c r="L5" s="2"/>
      <c r="M5" s="1"/>
      <c r="N5" s="3"/>
      <c r="O5" s="3"/>
      <c r="P5" s="1"/>
      <c r="Q5" s="1"/>
      <c r="R5" s="1"/>
      <c r="S5" s="1"/>
    </row>
    <row r="6" spans="2:19" ht="17.25" x14ac:dyDescent="0.25">
      <c r="B6" s="42" t="s">
        <v>3</v>
      </c>
      <c r="C6" s="42"/>
      <c r="D6" s="66" t="s">
        <v>4</v>
      </c>
      <c r="E6" s="66"/>
      <c r="F6" s="66"/>
      <c r="G6" s="66"/>
      <c r="H6" s="66"/>
      <c r="I6" s="66"/>
      <c r="J6" s="66"/>
      <c r="K6" s="66"/>
      <c r="L6" s="66"/>
      <c r="M6" s="67"/>
      <c r="N6" s="67"/>
      <c r="O6" s="67"/>
      <c r="P6" s="67"/>
      <c r="Q6" s="67"/>
      <c r="R6" s="67"/>
      <c r="S6" s="67"/>
    </row>
    <row r="7" spans="2:19" ht="17.25" x14ac:dyDescent="0.25">
      <c r="B7" s="1"/>
      <c r="C7" s="1"/>
      <c r="D7" s="2"/>
      <c r="E7" s="2"/>
      <c r="F7" s="2"/>
      <c r="G7" s="2"/>
      <c r="H7" s="2"/>
      <c r="I7" s="2"/>
      <c r="J7" s="2"/>
      <c r="K7" s="2"/>
      <c r="L7" s="2"/>
      <c r="M7" s="1"/>
      <c r="N7" s="3"/>
      <c r="O7" s="3"/>
      <c r="P7" s="1"/>
      <c r="Q7" s="1"/>
      <c r="R7" s="1"/>
      <c r="S7" s="1"/>
    </row>
    <row r="8" spans="2:19" ht="17.25" x14ac:dyDescent="0.25">
      <c r="B8" s="42" t="s">
        <v>5</v>
      </c>
      <c r="C8" s="42"/>
      <c r="D8" s="68"/>
      <c r="E8" s="68"/>
      <c r="F8" s="68"/>
      <c r="G8" s="61"/>
      <c r="H8" s="47"/>
      <c r="I8" s="47"/>
      <c r="J8" s="47"/>
      <c r="K8" s="47"/>
      <c r="L8" s="47"/>
      <c r="M8" s="47"/>
      <c r="N8" s="47"/>
      <c r="O8" s="47"/>
      <c r="P8" s="47"/>
      <c r="Q8" s="47"/>
      <c r="R8" s="47"/>
      <c r="S8" s="47"/>
    </row>
    <row r="9" spans="2:19" x14ac:dyDescent="0.25">
      <c r="B9" s="42"/>
      <c r="C9" s="47"/>
      <c r="D9" s="47"/>
      <c r="E9" s="47"/>
      <c r="F9" s="47"/>
      <c r="G9" s="47"/>
      <c r="H9" s="47"/>
      <c r="I9" s="47"/>
      <c r="J9" s="47"/>
      <c r="K9" s="47"/>
      <c r="L9" s="47"/>
      <c r="M9" s="47"/>
      <c r="N9" s="47"/>
      <c r="O9" s="47"/>
      <c r="P9" s="47"/>
      <c r="Q9" s="47"/>
      <c r="R9" s="47"/>
      <c r="S9" s="47"/>
    </row>
    <row r="10" spans="2:19" x14ac:dyDescent="0.25">
      <c r="B10" s="47"/>
      <c r="C10" s="47"/>
      <c r="D10" s="47"/>
      <c r="E10" s="47"/>
      <c r="F10" s="47"/>
      <c r="G10" s="47"/>
      <c r="H10" s="47"/>
      <c r="I10" s="47"/>
      <c r="J10" s="47"/>
      <c r="K10" s="47"/>
      <c r="L10" s="47"/>
      <c r="M10" s="47"/>
      <c r="N10" s="47"/>
      <c r="O10" s="47"/>
      <c r="P10" s="47"/>
      <c r="Q10" s="47"/>
      <c r="R10" s="47"/>
      <c r="S10" s="47"/>
    </row>
    <row r="11" spans="2:19" x14ac:dyDescent="0.25">
      <c r="B11" s="69" t="s">
        <v>6</v>
      </c>
      <c r="C11" s="70"/>
      <c r="D11" s="70"/>
      <c r="E11" s="70"/>
      <c r="F11" s="70"/>
      <c r="G11" s="70"/>
      <c r="H11" s="70"/>
      <c r="I11" s="70"/>
      <c r="J11" s="70"/>
      <c r="K11" s="70"/>
      <c r="L11" s="70"/>
      <c r="M11" s="70"/>
      <c r="N11" s="70"/>
      <c r="O11" s="70"/>
      <c r="P11" s="70"/>
      <c r="Q11" s="70"/>
      <c r="R11" s="70"/>
      <c r="S11" s="70"/>
    </row>
    <row r="12" spans="2:19" ht="17.25" x14ac:dyDescent="0.25">
      <c r="B12" s="42"/>
      <c r="C12" s="47"/>
      <c r="D12" s="47"/>
      <c r="E12" s="47"/>
      <c r="F12" s="47"/>
      <c r="G12" s="47"/>
      <c r="H12" s="47"/>
      <c r="I12" s="47"/>
      <c r="J12" s="47"/>
      <c r="K12" s="47"/>
      <c r="L12" s="47"/>
      <c r="M12" s="47"/>
      <c r="N12" s="47"/>
      <c r="O12" s="47"/>
      <c r="P12" s="47"/>
      <c r="Q12" s="47"/>
      <c r="R12" s="47"/>
      <c r="S12" s="47"/>
    </row>
    <row r="13" spans="2:19" ht="17.25" x14ac:dyDescent="0.25">
      <c r="B13" s="42" t="s">
        <v>7</v>
      </c>
      <c r="C13" s="42"/>
      <c r="D13" s="42"/>
      <c r="E13" s="42"/>
      <c r="F13" s="42"/>
      <c r="G13" s="42"/>
      <c r="H13" s="42"/>
      <c r="I13" s="42"/>
      <c r="J13" s="4"/>
      <c r="K13" s="3" t="s">
        <v>8</v>
      </c>
      <c r="L13" s="5">
        <v>500</v>
      </c>
      <c r="M13" s="60" t="s">
        <v>9</v>
      </c>
      <c r="N13" s="61"/>
      <c r="O13" s="61"/>
      <c r="P13" s="61"/>
      <c r="Q13" s="61"/>
      <c r="R13" s="61"/>
      <c r="S13" s="61"/>
    </row>
    <row r="14" spans="2:19" ht="18.75" x14ac:dyDescent="0.25">
      <c r="B14" s="1"/>
      <c r="C14" s="1"/>
      <c r="D14" s="1"/>
      <c r="E14" s="1"/>
      <c r="F14" s="1"/>
      <c r="G14" s="1"/>
      <c r="H14" s="1"/>
      <c r="I14" s="1"/>
      <c r="J14" s="4"/>
      <c r="K14" s="3"/>
      <c r="L14" s="4"/>
      <c r="M14" s="6"/>
      <c r="N14" s="7"/>
      <c r="O14" s="7"/>
      <c r="P14" s="6"/>
      <c r="Q14" s="4"/>
      <c r="R14" s="4"/>
      <c r="S14" s="4"/>
    </row>
    <row r="15" spans="2:19" ht="17.25" x14ac:dyDescent="0.25">
      <c r="B15" s="50" t="s">
        <v>10</v>
      </c>
      <c r="C15" s="50"/>
      <c r="D15" s="50"/>
      <c r="E15" s="50"/>
      <c r="F15" s="50"/>
      <c r="G15" s="50"/>
      <c r="H15" s="50"/>
      <c r="I15" s="50"/>
      <c r="J15" s="50"/>
      <c r="K15" s="3" t="s">
        <v>8</v>
      </c>
      <c r="L15" s="5">
        <v>400</v>
      </c>
      <c r="M15" s="60" t="s">
        <v>9</v>
      </c>
      <c r="N15" s="61"/>
      <c r="O15" s="61"/>
      <c r="P15" s="61"/>
      <c r="Q15" s="61"/>
      <c r="R15" s="61"/>
      <c r="S15" s="61"/>
    </row>
    <row r="16" spans="2:19" ht="18.75" x14ac:dyDescent="0.25">
      <c r="B16" s="1"/>
      <c r="C16" s="1"/>
      <c r="D16" s="1"/>
      <c r="E16" s="1"/>
      <c r="F16" s="1"/>
      <c r="G16" s="1"/>
      <c r="H16" s="1"/>
      <c r="I16" s="1"/>
      <c r="J16" s="4"/>
      <c r="K16" s="3"/>
      <c r="L16" s="1"/>
      <c r="M16" s="8"/>
      <c r="N16" s="7"/>
      <c r="O16" s="7"/>
      <c r="P16" s="6"/>
      <c r="Q16" s="4"/>
      <c r="R16" s="4"/>
      <c r="S16" s="4"/>
    </row>
    <row r="17" spans="2:19" ht="18.75" x14ac:dyDescent="0.25">
      <c r="B17" s="62" t="s">
        <v>11</v>
      </c>
      <c r="C17" s="62"/>
      <c r="D17" s="62"/>
      <c r="E17" s="62"/>
      <c r="F17" s="62"/>
      <c r="G17" s="62"/>
      <c r="H17" s="62"/>
      <c r="I17" s="62"/>
      <c r="J17" s="62"/>
      <c r="K17" s="3" t="s">
        <v>12</v>
      </c>
      <c r="L17" s="1">
        <f>L13-L15</f>
        <v>100</v>
      </c>
      <c r="M17" s="61" t="s">
        <v>9</v>
      </c>
      <c r="N17" s="61"/>
      <c r="O17" s="61"/>
      <c r="P17" s="61"/>
      <c r="Q17" s="61"/>
      <c r="R17" s="61"/>
      <c r="S17" s="61"/>
    </row>
    <row r="18" spans="2:19" ht="17.25" x14ac:dyDescent="0.25">
      <c r="B18" s="1"/>
      <c r="C18" s="1"/>
      <c r="D18" s="1"/>
      <c r="E18" s="1"/>
      <c r="F18" s="1"/>
      <c r="G18" s="1"/>
      <c r="H18" s="1"/>
      <c r="I18" s="1"/>
      <c r="J18" s="1"/>
      <c r="K18" s="1"/>
      <c r="L18" s="1"/>
      <c r="M18" s="1"/>
      <c r="N18" s="3"/>
      <c r="O18" s="3"/>
      <c r="P18" s="1"/>
      <c r="Q18" s="1"/>
      <c r="R18" s="1"/>
      <c r="S18" s="1"/>
    </row>
    <row r="19" spans="2:19" ht="17.25" x14ac:dyDescent="0.25">
      <c r="B19" s="53" t="s">
        <v>13</v>
      </c>
      <c r="C19" s="9">
        <f>L17</f>
        <v>100</v>
      </c>
      <c r="D19" s="9" t="s">
        <v>14</v>
      </c>
      <c r="E19" s="10" t="s">
        <v>15</v>
      </c>
      <c r="F19" s="11">
        <v>1000</v>
      </c>
      <c r="G19" s="9" t="s">
        <v>16</v>
      </c>
      <c r="H19" s="10" t="s">
        <v>15</v>
      </c>
      <c r="I19" s="9">
        <v>9.81</v>
      </c>
      <c r="J19" s="9" t="s">
        <v>14</v>
      </c>
      <c r="K19" s="9"/>
      <c r="L19" s="9" t="s">
        <v>17</v>
      </c>
      <c r="M19" s="1"/>
      <c r="N19" s="54" t="s">
        <v>18</v>
      </c>
      <c r="O19" s="3"/>
      <c r="P19" s="58">
        <f>C19*F19*I19/K20</f>
        <v>981</v>
      </c>
      <c r="Q19" s="12"/>
      <c r="R19" s="56" t="s">
        <v>17</v>
      </c>
      <c r="S19" s="59">
        <f>P19/100</f>
        <v>9.81</v>
      </c>
    </row>
    <row r="20" spans="2:19" ht="17.25" x14ac:dyDescent="0.25">
      <c r="B20" s="53"/>
      <c r="C20" s="13"/>
      <c r="D20" s="13"/>
      <c r="E20" s="13"/>
      <c r="F20" s="13"/>
      <c r="G20" s="13" t="s">
        <v>19</v>
      </c>
      <c r="H20" s="13"/>
      <c r="I20" s="13"/>
      <c r="J20" s="13" t="s">
        <v>20</v>
      </c>
      <c r="K20" s="14">
        <v>1000</v>
      </c>
      <c r="L20" s="13" t="s">
        <v>21</v>
      </c>
      <c r="M20" s="1"/>
      <c r="N20" s="54"/>
      <c r="O20" s="3"/>
      <c r="P20" s="58"/>
      <c r="Q20" s="1"/>
      <c r="R20" s="56"/>
      <c r="S20" s="59"/>
    </row>
    <row r="21" spans="2:19" ht="18.75" x14ac:dyDescent="0.25">
      <c r="B21" s="42" t="s">
        <v>22</v>
      </c>
      <c r="C21" s="42"/>
      <c r="D21" s="42"/>
      <c r="E21" s="42"/>
      <c r="F21" s="42"/>
      <c r="G21" s="42"/>
      <c r="H21" s="42"/>
      <c r="I21" s="42"/>
      <c r="J21" s="42"/>
      <c r="K21" s="42"/>
      <c r="L21" s="42"/>
      <c r="M21" s="42"/>
      <c r="N21" s="3" t="s">
        <v>23</v>
      </c>
      <c r="O21" s="3"/>
      <c r="P21" s="15">
        <v>30</v>
      </c>
      <c r="Q21" s="16"/>
      <c r="R21" s="1" t="s">
        <v>17</v>
      </c>
      <c r="S21" s="17">
        <f>P21/100</f>
        <v>0.3</v>
      </c>
    </row>
    <row r="22" spans="2:19" ht="17.25" x14ac:dyDescent="0.25">
      <c r="B22" s="1"/>
      <c r="C22" s="1"/>
      <c r="D22" s="1"/>
      <c r="E22" s="1"/>
      <c r="F22" s="1"/>
      <c r="G22" s="1"/>
      <c r="H22" s="1"/>
      <c r="I22" s="1"/>
      <c r="J22" s="1"/>
      <c r="K22" s="1"/>
      <c r="L22" s="1"/>
      <c r="M22" s="1"/>
      <c r="N22" s="3"/>
      <c r="O22" s="3"/>
      <c r="P22" s="2"/>
      <c r="Q22" s="2"/>
      <c r="R22" s="1"/>
      <c r="S22" s="18"/>
    </row>
    <row r="23" spans="2:19" ht="18.75" x14ac:dyDescent="0.25">
      <c r="B23" s="42" t="s">
        <v>24</v>
      </c>
      <c r="C23" s="42"/>
      <c r="D23" s="42"/>
      <c r="E23" s="42"/>
      <c r="F23" s="42"/>
      <c r="G23" s="42"/>
      <c r="H23" s="42"/>
      <c r="I23" s="42"/>
      <c r="J23" s="1"/>
      <c r="K23" s="1"/>
      <c r="L23" s="1"/>
      <c r="M23" s="1"/>
      <c r="N23" s="3" t="s">
        <v>25</v>
      </c>
      <c r="O23" s="3"/>
      <c r="P23" s="19">
        <f>P19-P21</f>
        <v>951</v>
      </c>
      <c r="Q23" s="20"/>
      <c r="R23" s="1" t="s">
        <v>17</v>
      </c>
      <c r="S23" s="17">
        <f>P23/100</f>
        <v>9.51</v>
      </c>
    </row>
    <row r="24" spans="2:19" ht="17.25" x14ac:dyDescent="0.25">
      <c r="B24" s="1"/>
      <c r="C24" s="1"/>
      <c r="D24" s="1"/>
      <c r="E24" s="1"/>
      <c r="F24" s="1"/>
      <c r="G24" s="1"/>
      <c r="H24" s="1"/>
      <c r="I24" s="1"/>
      <c r="J24" s="1"/>
      <c r="K24" s="1"/>
      <c r="L24" s="1"/>
      <c r="M24" s="1"/>
      <c r="N24" s="3"/>
      <c r="O24" s="3"/>
      <c r="P24" s="20"/>
      <c r="Q24" s="20"/>
      <c r="R24" s="1"/>
      <c r="S24" s="21"/>
    </row>
    <row r="25" spans="2:19" ht="18.75" x14ac:dyDescent="0.25">
      <c r="B25" s="42" t="s">
        <v>26</v>
      </c>
      <c r="C25" s="42"/>
      <c r="D25" s="42"/>
      <c r="E25" s="42"/>
      <c r="F25" s="42"/>
      <c r="G25" s="42"/>
      <c r="H25" s="42"/>
      <c r="I25" s="42"/>
      <c r="J25" s="42"/>
      <c r="K25" s="42"/>
      <c r="L25" s="42"/>
      <c r="M25" s="1"/>
      <c r="N25" s="3" t="s">
        <v>27</v>
      </c>
      <c r="O25" s="3"/>
      <c r="P25" s="15">
        <v>30</v>
      </c>
      <c r="Q25" s="16"/>
      <c r="R25" s="1" t="s">
        <v>17</v>
      </c>
      <c r="S25" s="17">
        <f>P25/100</f>
        <v>0.3</v>
      </c>
    </row>
    <row r="26" spans="2:19" ht="17.25" x14ac:dyDescent="0.25">
      <c r="B26" s="1"/>
      <c r="C26" s="1"/>
      <c r="D26" s="1"/>
      <c r="E26" s="1"/>
      <c r="F26" s="1"/>
      <c r="G26" s="1"/>
      <c r="H26" s="1"/>
      <c r="I26" s="1"/>
      <c r="J26" s="1"/>
      <c r="K26" s="1"/>
      <c r="L26" s="1"/>
      <c r="M26" s="1"/>
      <c r="N26" s="3"/>
      <c r="O26" s="3"/>
      <c r="P26" s="4"/>
      <c r="Q26" s="4"/>
      <c r="R26" s="1"/>
      <c r="S26" s="18"/>
    </row>
    <row r="27" spans="2:19" ht="18.75" x14ac:dyDescent="0.25">
      <c r="B27" s="42" t="s">
        <v>28</v>
      </c>
      <c r="C27" s="42"/>
      <c r="D27" s="42"/>
      <c r="E27" s="42"/>
      <c r="F27" s="42"/>
      <c r="G27" s="42"/>
      <c r="H27" s="42"/>
      <c r="I27" s="42"/>
      <c r="J27" s="42"/>
      <c r="K27" s="42"/>
      <c r="L27" s="1"/>
      <c r="M27" s="1"/>
      <c r="N27" s="3" t="s">
        <v>29</v>
      </c>
      <c r="O27" s="3"/>
      <c r="P27" s="15">
        <v>30</v>
      </c>
      <c r="Q27" s="16"/>
      <c r="R27" s="1" t="s">
        <v>17</v>
      </c>
      <c r="S27" s="17">
        <f>P27/100</f>
        <v>0.3</v>
      </c>
    </row>
    <row r="28" spans="2:19" ht="17.25" x14ac:dyDescent="0.25">
      <c r="B28" s="22"/>
      <c r="C28" s="1"/>
      <c r="D28" s="1"/>
      <c r="E28" s="1"/>
      <c r="F28" s="1"/>
      <c r="G28" s="1"/>
      <c r="H28" s="1"/>
      <c r="I28" s="1"/>
      <c r="J28" s="1"/>
      <c r="K28" s="1"/>
      <c r="L28" s="1"/>
      <c r="M28" s="1"/>
      <c r="N28" s="3"/>
      <c r="O28" s="3"/>
      <c r="P28" s="1"/>
      <c r="Q28" s="1"/>
      <c r="R28" s="1"/>
      <c r="S28" s="18"/>
    </row>
    <row r="29" spans="2:19" ht="18.75" x14ac:dyDescent="0.25">
      <c r="B29" s="42" t="s">
        <v>30</v>
      </c>
      <c r="C29" s="42"/>
      <c r="D29" s="42"/>
      <c r="E29" s="42"/>
      <c r="F29" s="42"/>
      <c r="G29" s="42"/>
      <c r="H29" s="42"/>
      <c r="I29" s="42"/>
      <c r="J29" s="42"/>
      <c r="K29" s="1"/>
      <c r="L29" s="1"/>
      <c r="M29" s="1"/>
      <c r="N29" s="3" t="s">
        <v>31</v>
      </c>
      <c r="O29" s="3"/>
      <c r="P29" s="23">
        <f>P23-P25-P27</f>
        <v>891</v>
      </c>
      <c r="Q29" s="12"/>
      <c r="R29" s="1" t="s">
        <v>17</v>
      </c>
      <c r="S29" s="17">
        <f>P29/100</f>
        <v>8.91</v>
      </c>
    </row>
    <row r="30" spans="2:19" ht="17.25" x14ac:dyDescent="0.25">
      <c r="B30" s="2"/>
      <c r="C30" s="2"/>
      <c r="D30" s="2"/>
      <c r="E30" s="2"/>
      <c r="F30" s="2"/>
      <c r="G30" s="2"/>
      <c r="H30" s="2"/>
      <c r="I30" s="2"/>
      <c r="J30" s="2"/>
      <c r="K30" s="2"/>
      <c r="L30" s="2"/>
      <c r="M30" s="2"/>
      <c r="N30" s="24"/>
      <c r="O30" s="24"/>
      <c r="P30" s="2"/>
      <c r="Q30" s="2"/>
      <c r="R30" s="2"/>
      <c r="S30" s="2"/>
    </row>
    <row r="31" spans="2:19" ht="17.25" x14ac:dyDescent="0.25">
      <c r="B31" s="25" t="s">
        <v>32</v>
      </c>
      <c r="C31" s="26"/>
      <c r="D31" s="26"/>
      <c r="E31" s="26"/>
      <c r="F31" s="26"/>
      <c r="G31" s="26"/>
      <c r="H31" s="26"/>
      <c r="I31" s="26"/>
      <c r="J31" s="26"/>
      <c r="K31" s="26"/>
      <c r="L31" s="26"/>
      <c r="M31" s="26"/>
      <c r="N31" s="27"/>
      <c r="O31" s="27"/>
      <c r="P31" s="26"/>
      <c r="Q31" s="26"/>
      <c r="R31" s="26"/>
      <c r="S31" s="26"/>
    </row>
    <row r="32" spans="2:19" ht="36.6" customHeight="1" x14ac:dyDescent="0.25">
      <c r="B32" s="44" t="s">
        <v>33</v>
      </c>
      <c r="C32" s="44"/>
      <c r="D32" s="44"/>
      <c r="E32" s="44"/>
      <c r="F32" s="44"/>
      <c r="G32" s="44"/>
      <c r="H32" s="44"/>
      <c r="I32" s="44"/>
      <c r="J32" s="44"/>
      <c r="K32" s="44"/>
      <c r="L32" s="44"/>
      <c r="M32" s="44"/>
      <c r="N32" s="44"/>
      <c r="O32" s="44"/>
      <c r="P32" s="44"/>
      <c r="Q32" s="44"/>
      <c r="R32" s="44"/>
      <c r="S32" s="44"/>
    </row>
    <row r="33" spans="2:19" ht="45.6" customHeight="1" x14ac:dyDescent="0.25">
      <c r="B33" s="46" t="s">
        <v>34</v>
      </c>
      <c r="C33" s="46"/>
      <c r="D33" s="46"/>
      <c r="E33" s="46"/>
      <c r="F33" s="46"/>
      <c r="G33" s="46"/>
      <c r="H33" s="46"/>
      <c r="I33" s="46"/>
      <c r="J33" s="46"/>
      <c r="K33" s="46"/>
      <c r="L33" s="46"/>
      <c r="M33" s="46"/>
      <c r="N33" s="46"/>
      <c r="O33" s="46"/>
      <c r="P33" s="46"/>
      <c r="Q33" s="46"/>
      <c r="R33" s="46"/>
      <c r="S33" s="46"/>
    </row>
    <row r="34" spans="2:19" ht="17.25" x14ac:dyDescent="0.25">
      <c r="B34" s="1"/>
      <c r="C34" s="1"/>
      <c r="D34" s="1"/>
      <c r="E34" s="1"/>
      <c r="F34" s="1"/>
      <c r="G34" s="1"/>
      <c r="H34" s="1"/>
      <c r="I34" s="1"/>
      <c r="J34" s="1"/>
      <c r="K34" s="1"/>
      <c r="L34" s="1"/>
      <c r="M34" s="1"/>
      <c r="N34" s="3"/>
      <c r="O34" s="3"/>
      <c r="P34" s="1"/>
      <c r="Q34" s="1"/>
      <c r="R34" s="1"/>
      <c r="S34" s="1"/>
    </row>
    <row r="35" spans="2:19" ht="17.25" x14ac:dyDescent="0.25">
      <c r="B35" s="43" t="s">
        <v>35</v>
      </c>
      <c r="C35" s="47"/>
      <c r="D35" s="47"/>
      <c r="E35" s="47"/>
      <c r="F35" s="47"/>
      <c r="G35" s="47"/>
      <c r="H35" s="47"/>
      <c r="I35" s="47"/>
      <c r="J35" s="47"/>
      <c r="K35" s="47"/>
      <c r="L35" s="47"/>
      <c r="M35" s="47"/>
      <c r="N35" s="47"/>
      <c r="O35" s="47"/>
      <c r="P35" s="47"/>
      <c r="Q35" s="47"/>
      <c r="R35" s="47"/>
      <c r="S35" s="47"/>
    </row>
    <row r="36" spans="2:19" ht="17.25" x14ac:dyDescent="0.25">
      <c r="B36" s="1"/>
      <c r="C36" s="1"/>
      <c r="D36" s="1"/>
      <c r="E36" s="1"/>
      <c r="F36" s="1"/>
      <c r="G36" s="1"/>
      <c r="H36" s="1"/>
      <c r="I36" s="1"/>
      <c r="J36" s="1"/>
      <c r="K36" s="1"/>
      <c r="L36" s="1"/>
      <c r="M36" s="1"/>
      <c r="N36" s="3"/>
      <c r="O36" s="3"/>
      <c r="P36" s="28"/>
      <c r="Q36" s="28"/>
      <c r="R36" s="1"/>
      <c r="S36" s="1"/>
    </row>
    <row r="37" spans="2:19" ht="18.75" x14ac:dyDescent="0.25">
      <c r="B37" s="48" t="s">
        <v>36</v>
      </c>
      <c r="C37" s="48"/>
      <c r="D37" s="48"/>
      <c r="E37" s="48"/>
      <c r="F37" s="48"/>
      <c r="G37" s="48"/>
      <c r="H37" s="48"/>
      <c r="I37" s="48"/>
      <c r="J37" s="48"/>
      <c r="K37" s="48"/>
      <c r="L37" s="48"/>
      <c r="M37" s="48"/>
      <c r="N37" s="3" t="s">
        <v>37</v>
      </c>
      <c r="O37" s="3"/>
      <c r="P37" s="29">
        <v>400</v>
      </c>
      <c r="Q37" s="16"/>
      <c r="R37" s="1" t="s">
        <v>17</v>
      </c>
      <c r="S37" s="30">
        <f>P37/100</f>
        <v>4</v>
      </c>
    </row>
    <row r="38" spans="2:19" ht="17.25" x14ac:dyDescent="0.25">
      <c r="B38" s="1"/>
      <c r="C38" s="1"/>
      <c r="D38" s="1"/>
      <c r="E38" s="1"/>
      <c r="F38" s="1"/>
      <c r="G38" s="1"/>
      <c r="H38" s="1"/>
      <c r="I38" s="1"/>
      <c r="J38" s="1"/>
      <c r="K38" s="1"/>
      <c r="L38" s="1"/>
      <c r="M38" s="1"/>
      <c r="N38" s="3"/>
      <c r="O38" s="3"/>
      <c r="P38" s="4"/>
      <c r="Q38" s="31"/>
      <c r="R38" s="1"/>
      <c r="S38" s="1"/>
    </row>
    <row r="39" spans="2:19" ht="18.75" x14ac:dyDescent="0.25">
      <c r="B39" s="49" t="s">
        <v>38</v>
      </c>
      <c r="C39" s="49"/>
      <c r="D39" s="49"/>
      <c r="E39" s="49"/>
      <c r="F39" s="49"/>
      <c r="G39" s="49"/>
      <c r="H39" s="49"/>
      <c r="I39" s="49"/>
      <c r="J39" s="49"/>
      <c r="K39" s="49"/>
      <c r="L39" s="49"/>
      <c r="M39" s="49"/>
      <c r="N39" s="3" t="s">
        <v>39</v>
      </c>
      <c r="O39" s="3"/>
      <c r="P39" s="5">
        <v>40</v>
      </c>
      <c r="Q39" s="16"/>
      <c r="R39" s="1" t="s">
        <v>17</v>
      </c>
      <c r="S39" s="30">
        <f>P39/100</f>
        <v>0.4</v>
      </c>
    </row>
    <row r="40" spans="2:19" ht="17.25" x14ac:dyDescent="0.25">
      <c r="B40" s="1"/>
      <c r="C40" s="1"/>
      <c r="D40" s="1"/>
      <c r="E40" s="1"/>
      <c r="F40" s="1"/>
      <c r="G40" s="1"/>
      <c r="H40" s="1"/>
      <c r="I40" s="1"/>
      <c r="J40" s="1"/>
      <c r="K40" s="1"/>
      <c r="L40" s="1"/>
      <c r="M40" s="1"/>
      <c r="N40" s="3"/>
      <c r="O40" s="3"/>
      <c r="P40" s="4"/>
      <c r="Q40" s="31"/>
      <c r="R40" s="1"/>
      <c r="S40" s="1"/>
    </row>
    <row r="41" spans="2:19" ht="18.75" x14ac:dyDescent="0.25">
      <c r="B41" s="49" t="s">
        <v>40</v>
      </c>
      <c r="C41" s="49"/>
      <c r="D41" s="49"/>
      <c r="E41" s="49"/>
      <c r="F41" s="49"/>
      <c r="G41" s="49"/>
      <c r="H41" s="49"/>
      <c r="I41" s="49"/>
      <c r="J41" s="49"/>
      <c r="K41" s="49"/>
      <c r="L41" s="49"/>
      <c r="M41" s="49"/>
      <c r="N41" s="3" t="s">
        <v>41</v>
      </c>
      <c r="O41" s="3"/>
      <c r="P41" s="5">
        <v>0</v>
      </c>
      <c r="Q41" s="16"/>
      <c r="R41" s="1" t="s">
        <v>17</v>
      </c>
      <c r="S41" s="30">
        <f>P41/100</f>
        <v>0</v>
      </c>
    </row>
    <row r="42" spans="2:19" ht="17.25" x14ac:dyDescent="0.25">
      <c r="B42" s="1"/>
      <c r="C42" s="1"/>
      <c r="D42" s="1"/>
      <c r="E42" s="1"/>
      <c r="F42" s="1"/>
      <c r="G42" s="1"/>
      <c r="H42" s="1"/>
      <c r="I42" s="1"/>
      <c r="J42" s="1"/>
      <c r="K42" s="1"/>
      <c r="L42" s="1"/>
      <c r="M42" s="1"/>
      <c r="N42" s="3"/>
      <c r="O42" s="3"/>
      <c r="P42" s="1"/>
      <c r="Q42" s="31"/>
      <c r="R42" s="1"/>
      <c r="S42" s="1"/>
    </row>
    <row r="43" spans="2:19" ht="17.25" x14ac:dyDescent="0.25">
      <c r="B43" s="50" t="s">
        <v>42</v>
      </c>
      <c r="C43" s="51"/>
      <c r="D43" s="51"/>
      <c r="E43" s="51"/>
      <c r="F43" s="51"/>
      <c r="G43" s="51"/>
      <c r="H43" s="51"/>
      <c r="I43" s="51"/>
      <c r="J43" s="51"/>
      <c r="K43" s="52"/>
      <c r="L43" s="5">
        <v>10</v>
      </c>
      <c r="M43" s="1" t="s">
        <v>43</v>
      </c>
      <c r="N43" s="16"/>
      <c r="O43" s="4"/>
      <c r="P43" s="4"/>
      <c r="Q43" s="4"/>
      <c r="R43" s="4"/>
      <c r="S43" s="1"/>
    </row>
    <row r="44" spans="2:19" ht="17.25" x14ac:dyDescent="0.25">
      <c r="B44" s="1"/>
      <c r="C44" s="1"/>
      <c r="D44" s="1"/>
      <c r="E44" s="1"/>
      <c r="F44" s="1"/>
      <c r="G44" s="1"/>
      <c r="H44" s="1"/>
      <c r="I44" s="1"/>
      <c r="J44" s="1"/>
      <c r="K44" s="1"/>
      <c r="L44" s="1"/>
      <c r="M44" s="1"/>
      <c r="N44" s="3"/>
      <c r="O44" s="3"/>
      <c r="P44" s="1"/>
      <c r="Q44" s="1"/>
      <c r="R44" s="1"/>
      <c r="S44" s="1"/>
    </row>
    <row r="45" spans="2:19" ht="17.25" x14ac:dyDescent="0.25">
      <c r="B45" s="53" t="s">
        <v>44</v>
      </c>
      <c r="C45" s="9">
        <f>L43</f>
        <v>10</v>
      </c>
      <c r="D45" s="9" t="s">
        <v>14</v>
      </c>
      <c r="E45" s="10" t="s">
        <v>15</v>
      </c>
      <c r="F45" s="11">
        <v>1000</v>
      </c>
      <c r="G45" s="9" t="s">
        <v>16</v>
      </c>
      <c r="H45" s="10" t="s">
        <v>15</v>
      </c>
      <c r="I45" s="9">
        <v>9.81</v>
      </c>
      <c r="J45" s="9" t="s">
        <v>14</v>
      </c>
      <c r="K45" s="9"/>
      <c r="L45" s="9" t="s">
        <v>17</v>
      </c>
      <c r="M45" s="1"/>
      <c r="N45" s="54" t="s">
        <v>45</v>
      </c>
      <c r="O45" s="3"/>
      <c r="P45" s="55">
        <f>C45*F45*I45/K46</f>
        <v>98.1</v>
      </c>
      <c r="Q45" s="12"/>
      <c r="R45" s="56" t="s">
        <v>17</v>
      </c>
      <c r="S45" s="57">
        <f>P45/100</f>
        <v>0.98099999999999998</v>
      </c>
    </row>
    <row r="46" spans="2:19" ht="17.25" x14ac:dyDescent="0.25">
      <c r="B46" s="53"/>
      <c r="C46" s="13"/>
      <c r="D46" s="13"/>
      <c r="E46" s="13"/>
      <c r="F46" s="13"/>
      <c r="G46" s="13" t="s">
        <v>19</v>
      </c>
      <c r="H46" s="13"/>
      <c r="I46" s="13"/>
      <c r="J46" s="13" t="s">
        <v>20</v>
      </c>
      <c r="K46" s="14">
        <v>1000</v>
      </c>
      <c r="L46" s="13" t="s">
        <v>21</v>
      </c>
      <c r="M46" s="1"/>
      <c r="N46" s="54"/>
      <c r="O46" s="3"/>
      <c r="P46" s="55"/>
      <c r="Q46" s="1"/>
      <c r="R46" s="56"/>
      <c r="S46" s="57"/>
    </row>
    <row r="47" spans="2:19" ht="17.25" x14ac:dyDescent="0.25">
      <c r="B47" s="1"/>
      <c r="C47" s="1"/>
      <c r="D47" s="1"/>
      <c r="E47" s="1"/>
      <c r="F47" s="1"/>
      <c r="G47" s="1"/>
      <c r="H47" s="1"/>
      <c r="I47" s="1"/>
      <c r="J47" s="1"/>
      <c r="K47" s="1"/>
      <c r="L47" s="1"/>
      <c r="M47" s="1"/>
      <c r="N47" s="3"/>
      <c r="O47" s="3"/>
      <c r="P47" s="4"/>
      <c r="Q47" s="4"/>
      <c r="R47" s="1"/>
      <c r="S47" s="1"/>
    </row>
    <row r="48" spans="2:19" ht="18.75" x14ac:dyDescent="0.25">
      <c r="B48" s="42" t="s">
        <v>46</v>
      </c>
      <c r="C48" s="42"/>
      <c r="D48" s="42"/>
      <c r="E48" s="42"/>
      <c r="F48" s="42"/>
      <c r="G48" s="42"/>
      <c r="H48" s="42"/>
      <c r="I48" s="42"/>
      <c r="J48" s="42"/>
      <c r="K48" s="42"/>
      <c r="L48" s="42"/>
      <c r="M48" s="1"/>
      <c r="N48" s="3" t="s">
        <v>47</v>
      </c>
      <c r="O48" s="3"/>
      <c r="P48" s="5">
        <v>100</v>
      </c>
      <c r="Q48" s="16"/>
      <c r="R48" s="1" t="s">
        <v>17</v>
      </c>
      <c r="S48" s="30">
        <f>P48/100</f>
        <v>1</v>
      </c>
    </row>
    <row r="49" spans="2:19" ht="17.25" x14ac:dyDescent="0.25">
      <c r="B49" s="1"/>
      <c r="C49" s="1"/>
      <c r="D49" s="1"/>
      <c r="E49" s="1"/>
      <c r="F49" s="1"/>
      <c r="G49" s="1"/>
      <c r="H49" s="1"/>
      <c r="I49" s="1"/>
      <c r="J49" s="1"/>
      <c r="K49" s="1"/>
      <c r="L49" s="1"/>
      <c r="M49" s="1"/>
      <c r="N49" s="3"/>
      <c r="O49" s="3"/>
      <c r="P49" s="2"/>
      <c r="Q49" s="2"/>
      <c r="R49" s="2"/>
      <c r="S49" s="2"/>
    </row>
    <row r="50" spans="2:19" ht="17.25" x14ac:dyDescent="0.25">
      <c r="B50" s="1"/>
      <c r="C50" s="1"/>
      <c r="D50" s="1"/>
      <c r="E50" s="1"/>
      <c r="F50" s="1"/>
      <c r="G50" s="1"/>
      <c r="H50" s="1"/>
      <c r="I50" s="1"/>
      <c r="J50" s="1"/>
      <c r="K50" s="1"/>
      <c r="L50" s="1"/>
      <c r="M50" s="1"/>
      <c r="N50" s="3"/>
      <c r="O50" s="3"/>
      <c r="P50" s="2"/>
      <c r="Q50" s="2"/>
      <c r="R50" s="2"/>
      <c r="S50" s="2"/>
    </row>
    <row r="51" spans="2:19" ht="18.75" x14ac:dyDescent="0.25">
      <c r="B51" s="43" t="s">
        <v>48</v>
      </c>
      <c r="C51" s="43"/>
      <c r="D51" s="43"/>
      <c r="E51" s="43"/>
      <c r="F51" s="43"/>
      <c r="G51" s="43"/>
      <c r="H51" s="32"/>
      <c r="I51" s="32"/>
      <c r="J51" s="32"/>
      <c r="K51" s="32"/>
      <c r="L51" s="32"/>
      <c r="M51" s="32"/>
      <c r="N51" s="33" t="s">
        <v>49</v>
      </c>
      <c r="O51" s="33"/>
      <c r="P51" s="34">
        <f>P37-P39-P41-P45-P48</f>
        <v>161.89999999999998</v>
      </c>
      <c r="Q51" s="35"/>
      <c r="R51" s="36" t="s">
        <v>17</v>
      </c>
      <c r="S51" s="37">
        <f>P51/100</f>
        <v>1.6189999999999998</v>
      </c>
    </row>
    <row r="52" spans="2:19" ht="17.25" x14ac:dyDescent="0.3">
      <c r="B52" s="38"/>
      <c r="C52" s="38"/>
      <c r="D52" s="38"/>
      <c r="E52" s="38"/>
      <c r="F52" s="38"/>
      <c r="G52" s="38"/>
      <c r="H52" s="38"/>
      <c r="I52" s="38"/>
      <c r="J52" s="38"/>
      <c r="K52" s="38"/>
      <c r="L52" s="38"/>
      <c r="M52" s="38"/>
      <c r="N52" s="39"/>
      <c r="O52" s="39"/>
      <c r="P52" s="40"/>
      <c r="Q52" s="40"/>
      <c r="R52" s="41"/>
      <c r="S52" s="41"/>
    </row>
    <row r="53" spans="2:19" ht="17.25" x14ac:dyDescent="0.25">
      <c r="B53" s="25" t="s">
        <v>50</v>
      </c>
      <c r="C53" s="26"/>
      <c r="D53" s="26"/>
      <c r="E53" s="26"/>
      <c r="F53" s="26"/>
      <c r="G53" s="26"/>
      <c r="H53" s="26"/>
      <c r="I53" s="26"/>
      <c r="J53" s="26"/>
      <c r="K53" s="26"/>
      <c r="L53" s="26"/>
      <c r="M53" s="26"/>
      <c r="N53" s="27"/>
      <c r="O53" s="27"/>
      <c r="P53" s="26"/>
      <c r="Q53" s="26"/>
      <c r="R53" s="26"/>
      <c r="S53" s="26"/>
    </row>
    <row r="54" spans="2:19" ht="42.95" customHeight="1" x14ac:dyDescent="0.25">
      <c r="B54" s="44" t="s">
        <v>52</v>
      </c>
      <c r="C54" s="45"/>
      <c r="D54" s="45"/>
      <c r="E54" s="45"/>
      <c r="F54" s="45"/>
      <c r="G54" s="45"/>
      <c r="H54" s="45"/>
      <c r="I54" s="45"/>
      <c r="J54" s="45"/>
      <c r="K54" s="45"/>
      <c r="L54" s="45"/>
      <c r="M54" s="45"/>
      <c r="N54" s="45"/>
      <c r="O54" s="45"/>
      <c r="P54" s="45"/>
      <c r="Q54" s="45"/>
      <c r="R54" s="45"/>
      <c r="S54" s="45"/>
    </row>
    <row r="55" spans="2:19" ht="40.5" customHeight="1" x14ac:dyDescent="0.25">
      <c r="B55" s="46" t="s">
        <v>51</v>
      </c>
      <c r="C55" s="46"/>
      <c r="D55" s="46"/>
      <c r="E55" s="46"/>
      <c r="F55" s="46"/>
      <c r="G55" s="46"/>
      <c r="H55" s="46"/>
      <c r="I55" s="46"/>
      <c r="J55" s="46"/>
      <c r="K55" s="46"/>
      <c r="L55" s="46"/>
      <c r="M55" s="46"/>
      <c r="N55" s="46"/>
      <c r="O55" s="46"/>
      <c r="P55" s="46"/>
      <c r="Q55" s="46"/>
      <c r="R55" s="46"/>
      <c r="S55" s="46"/>
    </row>
    <row r="57" spans="2:19" x14ac:dyDescent="0.25">
      <c r="B57" t="s">
        <v>53</v>
      </c>
    </row>
    <row r="58" spans="2:19" x14ac:dyDescent="0.25">
      <c r="B58" s="63" t="s">
        <v>54</v>
      </c>
      <c r="C58" s="63"/>
      <c r="D58" s="63"/>
      <c r="E58" s="63"/>
    </row>
  </sheetData>
  <sheetProtection algorithmName="SHA-512" hashValue="xyt0gfEIhtMzMTcFp8y5Uog5f1qpTkjLsAGUv87S1EOsk//RrnXIfi2ZrpivgxzG2FIchL03eh4r4kE8D8oYlQ==" saltValue="QvrYoB2EXw7zIc/UGycUoA==" spinCount="100000" sheet="1" objects="1" scenarios="1"/>
  <mergeCells count="47">
    <mergeCell ref="B58:E58"/>
    <mergeCell ref="B12:S12"/>
    <mergeCell ref="B2:S2"/>
    <mergeCell ref="B3:S3"/>
    <mergeCell ref="B4:C4"/>
    <mergeCell ref="D4:L4"/>
    <mergeCell ref="M4:S4"/>
    <mergeCell ref="B6:C6"/>
    <mergeCell ref="D6:L6"/>
    <mergeCell ref="M6:S6"/>
    <mergeCell ref="B8:C8"/>
    <mergeCell ref="D8:F8"/>
    <mergeCell ref="G8:S8"/>
    <mergeCell ref="B9:S10"/>
    <mergeCell ref="B11:S11"/>
    <mergeCell ref="B13:I13"/>
    <mergeCell ref="M13:S13"/>
    <mergeCell ref="B15:J15"/>
    <mergeCell ref="M15:S15"/>
    <mergeCell ref="B17:J17"/>
    <mergeCell ref="M17:S17"/>
    <mergeCell ref="B33:S33"/>
    <mergeCell ref="B19:B20"/>
    <mergeCell ref="N19:N20"/>
    <mergeCell ref="P19:P20"/>
    <mergeCell ref="R19:R20"/>
    <mergeCell ref="S19:S20"/>
    <mergeCell ref="B21:M21"/>
    <mergeCell ref="B23:I23"/>
    <mergeCell ref="B25:L25"/>
    <mergeCell ref="B27:K27"/>
    <mergeCell ref="B29:J29"/>
    <mergeCell ref="B32:S32"/>
    <mergeCell ref="B48:L48"/>
    <mergeCell ref="B51:G51"/>
    <mergeCell ref="B54:S54"/>
    <mergeCell ref="B55:S55"/>
    <mergeCell ref="B35:S35"/>
    <mergeCell ref="B37:M37"/>
    <mergeCell ref="B39:M39"/>
    <mergeCell ref="B41:M41"/>
    <mergeCell ref="B43:K43"/>
    <mergeCell ref="B45:B46"/>
    <mergeCell ref="N45:N46"/>
    <mergeCell ref="P45:P46"/>
    <mergeCell ref="R45:R46"/>
    <mergeCell ref="S45:S46"/>
  </mergeCells>
  <pageMargins left="0.70866141732283461" right="0.70866141732283461" top="0.78740157480314965" bottom="0.78740157480314965" header="0.31496062992125984" footer="0.31496062992125984"/>
  <pageSetup paperSize="9" scale="4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C Dokument" ma:contentTypeID="0x01010007B0F22C6E533D4CA38DE485AEA9CB1800DE4CFC0BC39C4446A10F2A3B0474BD1C" ma:contentTypeVersion="167" ma:contentTypeDescription="Inhalstyp für Dokumente mit Managed Metadaten" ma:contentTypeScope="" ma:versionID="8f26b96f2081b427dd95844819481ef2">
  <xsd:schema xmlns:xsd="http://www.w3.org/2001/XMLSchema" xmlns:xs="http://www.w3.org/2001/XMLSchema" xmlns:p="http://schemas.microsoft.com/office/2006/metadata/properties" xmlns:ns2="5375a26c-302b-429a-8b0d-eb57b2f1c18e" xmlns:ns3="d9509173-0fd4-45cd-a2e9-f8f64ed53c95" xmlns:ns5="149fddd1-980a-42f4-b9e2-e417b2484fdf" targetNamespace="http://schemas.microsoft.com/office/2006/metadata/properties" ma:root="true" ma:fieldsID="6435c53552210d856fea157ff4e2b720" ns2:_="" ns3:_="" ns5:_="">
    <xsd:import namespace="5375a26c-302b-429a-8b0d-eb57b2f1c18e"/>
    <xsd:import namespace="d9509173-0fd4-45cd-a2e9-f8f64ed53c95"/>
    <xsd:import namespace="149fddd1-980a-42f4-b9e2-e417b2484fdf"/>
    <xsd:element name="properties">
      <xsd:complexType>
        <xsd:sequence>
          <xsd:element name="documentManagement">
            <xsd:complexType>
              <xsd:all>
                <xsd:element ref="ns2:i17114b73d074930a353627280d9fc32" minOccurs="0"/>
                <xsd:element ref="ns3:TaxCatchAll" minOccurs="0"/>
                <xsd:element ref="ns2:l283e52d201a4b3ca2004e9107b09a4c" minOccurs="0"/>
                <xsd:element ref="ns3:TaxKeywordTaxHTField" minOccurs="0"/>
                <xsd:element ref="ns5:Archiv" minOccurs="0"/>
                <xsd:element ref="ns5:Freigabe_x0020_bis_x003a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5a26c-302b-429a-8b0d-eb57b2f1c18e" elementFormDefault="qualified">
    <xsd:import namespace="http://schemas.microsoft.com/office/2006/documentManagement/types"/>
    <xsd:import namespace="http://schemas.microsoft.com/office/infopath/2007/PartnerControls"/>
    <xsd:element name="i17114b73d074930a353627280d9fc32" ma:index="8" nillable="true" ma:taxonomy="true" ma:internalName="i17114b73d074930a353627280d9fc32" ma:taxonomyFieldName="MCKnowledgeTag" ma:displayName="RN Tag 1" ma:default="" ma:fieldId="{217114b7-3d07-4930-a353-627280d9fc32}" ma:sspId="cf3f4a3f-2588-45dc-b939-901ad7327041" ma:termSetId="c8e07ffe-1902-4771-968c-3730cc4b9f4b" ma:anchorId="d703b197-d48a-4d08-80f3-665a471132b1" ma:open="false" ma:isKeyword="false">
      <xsd:complexType>
        <xsd:sequence>
          <xsd:element ref="pc:Terms" minOccurs="0" maxOccurs="1"/>
        </xsd:sequence>
      </xsd:complexType>
    </xsd:element>
    <xsd:element name="l283e52d201a4b3ca2004e9107b09a4c" ma:index="11" nillable="true" ma:taxonomy="true" ma:internalName="l283e52d201a4b3ca2004e9107b09a4c" ma:taxonomyFieldName="MCKnowledgeTag2" ma:displayName="RN Tag 2" ma:default="" ma:fieldId="{5283e52d-201a-4b3c-a200-4e9107b09a4c}" ma:sspId="cf3f4a3f-2588-45dc-b939-901ad7327041" ma:termSetId="c8e07ffe-1902-4771-968c-3730cc4b9f4b" ma:anchorId="7d8b644d-7ff0-47b2-b309-41c20d79367b"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509173-0fd4-45cd-a2e9-f8f64ed53c95"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90812ed2-6817-4234-aa27-9e6b36ab5076}" ma:internalName="TaxCatchAll" ma:showField="CatchAllData" ma:web="d9509173-0fd4-45cd-a2e9-f8f64ed53c95">
      <xsd:complexType>
        <xsd:complexContent>
          <xsd:extension base="dms:MultiChoiceLookup">
            <xsd:sequence>
              <xsd:element name="Value" type="dms:Lookup" maxOccurs="unbounded" minOccurs="0" nillable="true"/>
            </xsd:sequence>
          </xsd:extension>
        </xsd:complexContent>
      </xsd:complexType>
    </xsd:element>
    <xsd:element name="TaxKeywordTaxHTField" ma:index="14" nillable="true" ma:taxonomy="true" ma:internalName="TaxKeywordTaxHTField" ma:taxonomyFieldName="TaxKeyword" ma:displayName="Mein Tag" ma:fieldId="{23f27201-bee3-471e-b2e7-b64fd8b7ca38}" ma:taxonomyMulti="true" ma:sspId="cf3f4a3f-2588-45dc-b939-901ad7327041" ma:termSetId="00000000-0000-0000-0000-000000000000" ma:anchorId="00000000-0000-0000-0000-000000000000" ma:open="true" ma:isKeyword="true">
      <xsd:complexType>
        <xsd:sequence>
          <xsd:element ref="pc:Terms" minOccurs="0" maxOccurs="1"/>
        </xsd:sequence>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49fddd1-980a-42f4-b9e2-e417b2484fdf" elementFormDefault="qualified">
    <xsd:import namespace="http://schemas.microsoft.com/office/2006/documentManagement/types"/>
    <xsd:import namespace="http://schemas.microsoft.com/office/infopath/2007/PartnerControls"/>
    <xsd:element name="Archiv" ma:index="15" nillable="true" ma:displayName="Archiv" ma:default="Nein" ma:description="Wenn &quot;Ja&quot;, aktiviert, wird das Dokument in die Bibliothek &quot;Technische Dokumentation - Archiv&quot; verschoben." ma:format="RadioButtons" ma:internalName="Archiv">
      <xsd:simpleType>
        <xsd:restriction base="dms:Choice">
          <xsd:enumeration value="Ja"/>
          <xsd:enumeration value="Nein"/>
        </xsd:restriction>
      </xsd:simpleType>
    </xsd:element>
    <xsd:element name="Freigabe_x0020_bis_x003a_" ma:index="16" nillable="true" ma:displayName="Freigabe bis" ma:format="DateOnly" ma:internalName="Freigabe_x0020_bis_x003a_">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reigabe_x0020_bis_x003a_ xmlns="149fddd1-980a-42f4-b9e2-e417b2484fdf" xsi:nil="true"/>
    <TaxKeywordTaxHTField xmlns="d9509173-0fd4-45cd-a2e9-f8f64ed53c95">
      <Terms xmlns="http://schemas.microsoft.com/office/infopath/2007/PartnerControls"/>
    </TaxKeywordTaxHTField>
    <TaxCatchAll xmlns="d9509173-0fd4-45cd-a2e9-f8f64ed53c95">
      <Value>98</Value>
    </TaxCatchAll>
    <i17114b73d074930a353627280d9fc32 xmlns="5375a26c-302b-429a-8b0d-eb57b2f1c18e">
      <Terms xmlns="http://schemas.microsoft.com/office/infopath/2007/PartnerControls"/>
    </i17114b73d074930a353627280d9fc32>
    <l283e52d201a4b3ca2004e9107b09a4c xmlns="5375a26c-302b-429a-8b0d-eb57b2f1c18e">
      <Terms xmlns="http://schemas.microsoft.com/office/infopath/2007/PartnerControls">
        <TermInfo xmlns="http://schemas.microsoft.com/office/infopath/2007/PartnerControls">
          <TermName xmlns="http://schemas.microsoft.com/office/infopath/2007/PartnerControls">Excel-Tools</TermName>
          <TermId xmlns="http://schemas.microsoft.com/office/infopath/2007/PartnerControls">3a19fdf1-73b1-43c8-aeb5-45e13bbc9a5a</TermId>
        </TermInfo>
      </Terms>
    </l283e52d201a4b3ca2004e9107b09a4c>
    <Archiv xmlns="149fddd1-980a-42f4-b9e2-e417b2484fdf">Nein</Archiv>
  </documentManagement>
</p:properties>
</file>

<file path=customXml/itemProps1.xml><?xml version="1.0" encoding="utf-8"?>
<ds:datastoreItem xmlns:ds="http://schemas.openxmlformats.org/officeDocument/2006/customXml" ds:itemID="{A13AD42C-B268-4827-9505-60FF72A7F5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75a26c-302b-429a-8b0d-eb57b2f1c18e"/>
    <ds:schemaRef ds:uri="d9509173-0fd4-45cd-a2e9-f8f64ed53c95"/>
    <ds:schemaRef ds:uri="149fddd1-980a-42f4-b9e2-e417b2484f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67A93E-BC27-4467-9135-4473552853A2}">
  <ds:schemaRefs>
    <ds:schemaRef ds:uri="http://schemas.microsoft.com/sharepoint/v3/contenttype/forms"/>
  </ds:schemaRefs>
</ds:datastoreItem>
</file>

<file path=customXml/itemProps3.xml><?xml version="1.0" encoding="utf-8"?>
<ds:datastoreItem xmlns:ds="http://schemas.openxmlformats.org/officeDocument/2006/customXml" ds:itemID="{762452F2-5327-469A-89CF-3E340CA21E7B}">
  <ds:schemaRefs>
    <ds:schemaRef ds:uri="http://schemas.microsoft.com/office/2006/metadata/properties"/>
    <ds:schemaRef ds:uri="http://schemas.microsoft.com/office/infopath/2007/PartnerControls"/>
    <ds:schemaRef ds:uri="149fddd1-980a-42f4-b9e2-e417b2484fdf"/>
    <ds:schemaRef ds:uri="d9509173-0fd4-45cd-a2e9-f8f64ed53c95"/>
    <ds:schemaRef ds:uri="5375a26c-302b-429a-8b0d-eb57b2f1c18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Patrik Zeiter</dc:creator>
  <cp:keywords/>
  <cp:lastModifiedBy>Lilian Hausmann</cp:lastModifiedBy>
  <cp:lastPrinted>2020-04-08T08:23:17Z</cp:lastPrinted>
  <dcterms:created xsi:type="dcterms:W3CDTF">2020-03-17T13:17:39Z</dcterms:created>
  <dcterms:modified xsi:type="dcterms:W3CDTF">2020-04-08T08:27:03Z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0x01010007B0F22C6E533D4CA38DE485AEA9CB1800DE4CFC0BC39C4446A10F2A3B0474BD1C</vt:lpwstr>
  </property>
  <property fmtid="{D5CDD505-2E9C-101B-9397-08002B2CF9AE}" pid="3" name="TaxKeyword">
    <vt:lpwstr/>
  </property>
  <property fmtid="{D5CDD505-2E9C-101B-9397-08002B2CF9AE}" pid="4" name="MCKnowledgeTag2">
    <vt:lpwstr>98;#Excel-Tools|3a19fdf1-73b1-43c8-aeb5-45e13bbc9a5a</vt:lpwstr>
  </property>
  <property fmtid="{D5CDD505-2E9C-101B-9397-08002B2CF9AE}" pid="5" name="MCKnowledgeTag">
    <vt:lpwstr/>
  </property>
</Properties>
</file>