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M:\VerschUnterlagen\Excel-Tools\"/>
    </mc:Choice>
  </mc:AlternateContent>
  <xr:revisionPtr revIDLastSave="0" documentId="13_ncr:1_{137044EA-5718-4CBA-A3E3-6232F753AD61}" xr6:coauthVersionLast="41" xr6:coauthVersionMax="41" xr10:uidLastSave="{00000000-0000-0000-0000-000000000000}"/>
  <workbookProtection workbookAlgorithmName="SHA-512" workbookHashValue="Cbgjs/8XZMwbK2FGAbUPVDyL13OJDec6GJLbNm7ZPCB1AzSkEfiIc3AM/QpZK1je+JNA6f+cW1C+0BMAZP/9oA==" workbookSaltValue="myQO4AWKzAZv82cpy9xr/w==" workbookSpinCount="100000" lockStructure="1"/>
  <bookViews>
    <workbookView xWindow="-120" yWindow="-120" windowWidth="29040" windowHeight="17790" xr2:uid="{F26B853F-3292-42E1-86B8-7C9F11B3958A}"/>
  </bookViews>
  <sheets>
    <sheet name="Tabelle1" sheetId="1" r:id="rId1"/>
  </sheets>
  <definedNames>
    <definedName name="_xlnm.Print_Area" localSheetId="0">Tabelle1!$A$1:$S$58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48" i="1" l="1"/>
  <c r="C45" i="1"/>
  <c r="P45" i="1" s="1"/>
  <c r="S41" i="1"/>
  <c r="S39" i="1"/>
  <c r="S37" i="1"/>
  <c r="S27" i="1"/>
  <c r="S25" i="1"/>
  <c r="S21" i="1"/>
  <c r="L17" i="1"/>
  <c r="C19" i="1" s="1"/>
  <c r="P19" i="1" s="1"/>
  <c r="P51" i="1" l="1"/>
  <c r="S51" i="1" s="1"/>
  <c r="S45" i="1"/>
  <c r="S19" i="1"/>
  <c r="P23" i="1"/>
  <c r="S23" i="1" l="1"/>
  <c r="P29" i="1"/>
  <c r="S29" i="1" s="1"/>
</calcChain>
</file>

<file path=xl/sharedStrings.xml><?xml version="1.0" encoding="utf-8"?>
<sst xmlns="http://schemas.openxmlformats.org/spreadsheetml/2006/main" count="81" uniqueCount="55">
  <si>
    <t>Dispositif de pression</t>
  </si>
  <si>
    <t>Projet</t>
  </si>
  <si>
    <t>Immeuble modèle</t>
  </si>
  <si>
    <t>Auteur</t>
  </si>
  <si>
    <t>Entreprise modèle</t>
  </si>
  <si>
    <t>Date</t>
  </si>
  <si>
    <t>Calcul de la pression de service après le compteur d'eau (uniquement nécessaire lorsqu'on ne connaît pas la pression de service)</t>
  </si>
  <si>
    <t>Hauteur réservoir de l'exploitant (trop plein)</t>
  </si>
  <si>
    <t xml:space="preserve">h </t>
  </si>
  <si>
    <t xml:space="preserve">  au dessus du niveau de la mer</t>
  </si>
  <si>
    <t>Hauteur conduite de branchement du bâtiment au niveau de la nourrice de distr.</t>
  </si>
  <si>
    <t>Différence de hauteur réservoir-nourrice de distribution</t>
  </si>
  <si>
    <r>
      <t>h</t>
    </r>
    <r>
      <rPr>
        <vertAlign val="subscript"/>
        <sz val="13"/>
        <rFont val="Calibri"/>
        <family val="2"/>
      </rPr>
      <t xml:space="preserve">1 </t>
    </r>
  </si>
  <si>
    <r>
      <t xml:space="preserve">  p</t>
    </r>
    <r>
      <rPr>
        <vertAlign val="subscript"/>
        <sz val="10"/>
        <rFont val="Calibri"/>
        <family val="2"/>
      </rPr>
      <t>Rh1</t>
    </r>
    <r>
      <rPr>
        <sz val="10"/>
        <rFont val="Calibri"/>
        <family val="2"/>
      </rPr>
      <t xml:space="preserve"> =</t>
    </r>
  </si>
  <si>
    <t>m</t>
  </si>
  <si>
    <t>·</t>
  </si>
  <si>
    <t>kg</t>
  </si>
  <si>
    <t>kPa</t>
  </si>
  <si>
    <r>
      <t>p</t>
    </r>
    <r>
      <rPr>
        <vertAlign val="subscript"/>
        <sz val="13"/>
        <rFont val="Calibri"/>
        <family val="2"/>
      </rPr>
      <t>Rh1</t>
    </r>
  </si>
  <si>
    <t>m³</t>
  </si>
  <si>
    <t>s²</t>
  </si>
  <si>
    <t>Pa</t>
  </si>
  <si>
    <t>Variations de pression dans le réservoir et dans la conduite d'alimentation</t>
  </si>
  <si>
    <r>
      <t>Δp</t>
    </r>
    <r>
      <rPr>
        <vertAlign val="subscript"/>
        <sz val="13"/>
        <rFont val="Calibri"/>
        <family val="2"/>
      </rPr>
      <t>VL</t>
    </r>
  </si>
  <si>
    <r>
      <t>Pression d'alimentation: SP= p</t>
    </r>
    <r>
      <rPr>
        <vertAlign val="subscript"/>
        <sz val="13"/>
        <rFont val="Calibri"/>
        <family val="2"/>
        <scheme val="minor"/>
      </rPr>
      <t>Rh1</t>
    </r>
    <r>
      <rPr>
        <sz val="13"/>
        <rFont val="Calibri"/>
        <family val="2"/>
        <scheme val="minor"/>
      </rPr>
      <t xml:space="preserve"> - Δp</t>
    </r>
    <r>
      <rPr>
        <vertAlign val="subscript"/>
        <sz val="13"/>
        <rFont val="Calibri"/>
        <family val="2"/>
        <scheme val="minor"/>
      </rPr>
      <t>VL</t>
    </r>
  </si>
  <si>
    <t>SP</t>
  </si>
  <si>
    <r>
      <t>Perte de charge conduite de branchement de bâtiment (</t>
    </r>
    <r>
      <rPr>
        <i/>
        <sz val="13"/>
        <rFont val="Calibri"/>
        <family val="2"/>
        <scheme val="minor"/>
      </rPr>
      <t>hypothèse</t>
    </r>
    <r>
      <rPr>
        <sz val="13"/>
        <rFont val="Calibri"/>
        <family val="2"/>
        <scheme val="minor"/>
      </rPr>
      <t>)</t>
    </r>
  </si>
  <si>
    <r>
      <t>Δp</t>
    </r>
    <r>
      <rPr>
        <vertAlign val="subscript"/>
        <sz val="13"/>
        <rFont val="Calibri"/>
        <family val="2"/>
      </rPr>
      <t>AL</t>
    </r>
  </si>
  <si>
    <r>
      <t>Perte de charge compteur d'eau à Q</t>
    </r>
    <r>
      <rPr>
        <vertAlign val="subscript"/>
        <sz val="13"/>
        <rFont val="Calibri"/>
        <family val="2"/>
        <scheme val="minor"/>
      </rPr>
      <t>D</t>
    </r>
  </si>
  <si>
    <r>
      <t>Δp</t>
    </r>
    <r>
      <rPr>
        <vertAlign val="subscript"/>
        <sz val="13"/>
        <rFont val="Calibri"/>
        <family val="2"/>
      </rPr>
      <t>WZ</t>
    </r>
  </si>
  <si>
    <t>Pression de service après le compteur d'eau</t>
  </si>
  <si>
    <r>
      <t>OP</t>
    </r>
    <r>
      <rPr>
        <vertAlign val="subscript"/>
        <sz val="13"/>
        <rFont val="Calibri"/>
        <family val="2"/>
      </rPr>
      <t>WZ</t>
    </r>
  </si>
  <si>
    <t>Réducteur de pression; pratique d'excellence</t>
  </si>
  <si>
    <t>Avec une pression d'alimentation supérieure à 450 kPa (4,5 bar), Nussbaum recommande systématiquement le montage d'un réducteur de pression (protection de l'installation contre les surcharges et les coups de bélier venant du réseau).</t>
  </si>
  <si>
    <t>Le réducteur de pression doit généralement être réglé sur 400 kPa (4 bar) (réglage usine), ce qui permet de garantir à tout moment le fonctionnement irréprochable des soupapes de sûreté avec le réglage usine 600 kPa (6 bar).</t>
  </si>
  <si>
    <t>Calcul de la perte de charge disponible</t>
  </si>
  <si>
    <t>Pression statique après le réducteur de pression; réglage standard 400 kPa (4 bar)</t>
  </si>
  <si>
    <r>
      <t>p</t>
    </r>
    <r>
      <rPr>
        <vertAlign val="subscript"/>
        <sz val="13"/>
        <rFont val="Calibri"/>
        <family val="2"/>
      </rPr>
      <t>RDM</t>
    </r>
  </si>
  <si>
    <r>
      <t>Perte de charge réducteur de pression à Q</t>
    </r>
    <r>
      <rPr>
        <vertAlign val="subscript"/>
        <sz val="10"/>
        <rFont val="Calibri"/>
        <family val="2"/>
        <scheme val="minor"/>
      </rPr>
      <t>max</t>
    </r>
    <r>
      <rPr>
        <sz val="10"/>
        <rFont val="Calibri"/>
        <family val="2"/>
        <scheme val="minor"/>
      </rPr>
      <t xml:space="preserve"> (selon diagramme de performance Nussbaum)</t>
    </r>
  </si>
  <si>
    <r>
      <t>Δp</t>
    </r>
    <r>
      <rPr>
        <vertAlign val="subscript"/>
        <sz val="13"/>
        <rFont val="Calibri"/>
        <family val="2"/>
      </rPr>
      <t>DM</t>
    </r>
  </si>
  <si>
    <t>Perte de charge en raison du montage d'appareils tels que conditionnement de l'eau de boisson</t>
  </si>
  <si>
    <r>
      <t>Δp</t>
    </r>
    <r>
      <rPr>
        <vertAlign val="subscript"/>
        <sz val="13"/>
        <rFont val="Calibri"/>
        <family val="2"/>
      </rPr>
      <t>App</t>
    </r>
  </si>
  <si>
    <t>Différence de hauteur nourrice de distribution jusqu' au point de puisage le plus haut</t>
  </si>
  <si>
    <t xml:space="preserve"> m</t>
  </si>
  <si>
    <r>
      <t xml:space="preserve">  p</t>
    </r>
    <r>
      <rPr>
        <vertAlign val="subscript"/>
        <sz val="10"/>
        <rFont val="Calibri"/>
        <family val="2"/>
      </rPr>
      <t>Rh2</t>
    </r>
    <r>
      <rPr>
        <sz val="10"/>
        <rFont val="Calibri"/>
        <family val="2"/>
      </rPr>
      <t xml:space="preserve"> =</t>
    </r>
  </si>
  <si>
    <r>
      <t>p</t>
    </r>
    <r>
      <rPr>
        <vertAlign val="subscript"/>
        <sz val="13"/>
        <rFont val="Calibri"/>
        <family val="2"/>
      </rPr>
      <t>Rh2</t>
    </r>
  </si>
  <si>
    <t>Pression d'écoulement point de puisage le plus haut</t>
  </si>
  <si>
    <r>
      <t>p</t>
    </r>
    <r>
      <rPr>
        <vertAlign val="subscript"/>
        <sz val="13"/>
        <rFont val="Calibri"/>
        <family val="2"/>
      </rPr>
      <t>minFl</t>
    </r>
  </si>
  <si>
    <t>Pression disponible</t>
  </si>
  <si>
    <r>
      <t xml:space="preserve">  Δp</t>
    </r>
    <r>
      <rPr>
        <b/>
        <vertAlign val="subscript"/>
        <sz val="13"/>
        <rFont val="Calibri"/>
        <family val="2"/>
      </rPr>
      <t>L</t>
    </r>
  </si>
  <si>
    <t>Calcul du dimensionnement des tuyaux; pratique d'excellence</t>
  </si>
  <si>
    <t>Pour les objets spéciaux nécessitant la méthode de calcul, les valeurs Zeta correctes des produits utilisés doivent être prises en compte dans les outils de planification. Avec la méthode de calcul également, il est recommandé, comme pour la méthode simplifiée, de dimensionner le système de conduite avec une perte de charge maximale de 150 kPa (1,5 bar).</t>
  </si>
  <si>
    <r>
      <t>En règle générale, le calcul du dimensionnement des tuyaux peut se faire avec la méthode simplifiée. Les conditions-cadres suivantes s'appliquent pour chaque ligne: pas de débits supérieurs à ceux indiqués dans le tableau 3; longueur de tuyau développée &lt;50m (conduite de distribution &lt;35m et distribution sur les étages &lt;15m); pression disponible ΔP</t>
    </r>
    <r>
      <rPr>
        <vertAlign val="subscript"/>
        <sz val="12"/>
        <rFont val="Calibri"/>
        <family val="2"/>
        <scheme val="minor"/>
      </rPr>
      <t>L</t>
    </r>
    <r>
      <rPr>
        <sz val="12"/>
        <rFont val="Calibri"/>
        <family val="2"/>
        <scheme val="minor"/>
      </rPr>
      <t xml:space="preserve"> &gt;150 kPa (1,5 bar). </t>
    </r>
  </si>
  <si>
    <t>03.2020 V2.00 ©  R. Nussbaum SA</t>
  </si>
  <si>
    <t>L'utilisateur est seul responsable de l'exactitude.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</si>
</sst>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0\ &quot;bar&quot;\)"/>
  </numFmts>
  <fonts count="21" x14ac:knownFonts="1">
    <font>
      <sz val="11"/>
      <color theme="1"/>
      <name val="Calibri"/>
      <family val="2"/>
      <scheme val="minor"/>
    </font>
    <font>
      <b/>
      <sz val="16"/>
      <name val="Calibri"/>
      <family val="2"/>
      <scheme val="minor"/>
    </font>
    <font>
      <sz val="12"/>
      <name val="Calibri"/>
      <family val="2"/>
      <scheme val="minor"/>
    </font>
    <font>
      <sz val="13"/>
      <name val="Calibri"/>
      <family val="2"/>
      <scheme val="minor"/>
    </font>
    <font>
      <b/>
      <sz val="11"/>
      <name val="Calibri"/>
      <family val="2"/>
      <scheme val="minor"/>
    </font>
    <font>
      <b/>
      <sz val="11"/>
      <name val="Arial"/>
      <family val="2"/>
    </font>
    <font>
      <sz val="14"/>
      <name val="Calibri"/>
      <family val="2"/>
      <scheme val="minor"/>
    </font>
    <font>
      <sz val="9"/>
      <name val="Calibri"/>
      <family val="2"/>
      <scheme val="minor"/>
    </font>
    <font>
      <vertAlign val="subscript"/>
      <sz val="13"/>
      <name val="Calibri"/>
      <family val="2"/>
    </font>
    <font>
      <sz val="10"/>
      <name val="Calibri"/>
      <family val="2"/>
      <scheme val="minor"/>
    </font>
    <font>
      <vertAlign val="subscript"/>
      <sz val="10"/>
      <name val="Calibri"/>
      <family val="2"/>
    </font>
    <font>
      <sz val="10"/>
      <name val="Calibri"/>
      <family val="2"/>
    </font>
    <font>
      <vertAlign val="subscript"/>
      <sz val="13"/>
      <name val="Calibri"/>
      <family val="2"/>
      <scheme val="minor"/>
    </font>
    <font>
      <i/>
      <sz val="13"/>
      <name val="Calibri"/>
      <family val="2"/>
      <scheme val="minor"/>
    </font>
    <font>
      <b/>
      <sz val="13"/>
      <name val="Calibri"/>
      <family val="2"/>
      <scheme val="minor"/>
    </font>
    <font>
      <sz val="11"/>
      <name val="Calibri"/>
      <family val="2"/>
      <scheme val="minor"/>
    </font>
    <font>
      <vertAlign val="subscript"/>
      <sz val="10"/>
      <name val="Calibri"/>
      <family val="2"/>
      <scheme val="minor"/>
    </font>
    <font>
      <sz val="9"/>
      <name val="Arial"/>
      <family val="2"/>
    </font>
    <font>
      <b/>
      <vertAlign val="subscript"/>
      <sz val="13"/>
      <name val="Calibri"/>
      <family val="2"/>
    </font>
    <font>
      <vertAlign val="subscript"/>
      <sz val="12"/>
      <name val="Calibri"/>
      <family val="2"/>
      <scheme val="minor"/>
    </font>
    <font>
      <sz val="6"/>
      <name val="Arial"/>
      <family val="2"/>
    </font>
  </fonts>
  <fills count="6">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theme="0"/>
        <bgColor indexed="64"/>
      </patternFill>
    </fill>
    <fill>
      <patternFill patternType="solid">
        <fgColor theme="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s>
  <cellStyleXfs count="1">
    <xf numFmtId="0" fontId="0" fillId="0" borderId="0"/>
  </cellStyleXfs>
  <cellXfs count="71">
    <xf numFmtId="0" fontId="0" fillId="0" borderId="0" xfId="0"/>
    <xf numFmtId="0" fontId="3" fillId="2" borderId="0" xfId="0" applyFont="1" applyFill="1" applyAlignment="1" applyProtection="1">
      <alignment vertical="center"/>
    </xf>
    <xf numFmtId="0" fontId="3" fillId="2" borderId="0" xfId="0" applyFont="1" applyFill="1" applyBorder="1" applyAlignment="1" applyProtection="1">
      <alignment vertical="center"/>
    </xf>
    <xf numFmtId="0" fontId="3" fillId="2" borderId="0" xfId="0" applyFont="1" applyFill="1" applyAlignment="1" applyProtection="1">
      <alignment horizontal="right" vertical="center"/>
    </xf>
    <xf numFmtId="0" fontId="3" fillId="0" borderId="0" xfId="0" applyFont="1" applyAlignment="1" applyProtection="1">
      <alignment vertical="center"/>
    </xf>
    <xf numFmtId="0" fontId="3" fillId="3" borderId="1" xfId="0" applyFont="1" applyFill="1" applyBorder="1" applyAlignment="1" applyProtection="1">
      <alignment vertical="center"/>
      <protection locked="0"/>
    </xf>
    <xf numFmtId="0" fontId="6" fillId="0" borderId="0" xfId="0" applyFont="1" applyAlignment="1" applyProtection="1">
      <alignment vertical="center"/>
    </xf>
    <xf numFmtId="0" fontId="6" fillId="2" borderId="0" xfId="0" applyFont="1" applyFill="1" applyAlignment="1" applyProtection="1">
      <alignment horizontal="left" vertical="center"/>
    </xf>
    <xf numFmtId="0" fontId="6" fillId="2" borderId="0" xfId="0" applyFont="1" applyFill="1" applyAlignment="1" applyProtection="1">
      <alignment vertical="center"/>
    </xf>
    <xf numFmtId="0" fontId="9" fillId="2" borderId="3" xfId="0" applyFont="1" applyFill="1" applyBorder="1" applyAlignment="1" applyProtection="1">
      <alignment vertical="center"/>
    </xf>
    <xf numFmtId="0" fontId="9" fillId="2" borderId="3" xfId="0" applyFont="1" applyFill="1" applyBorder="1" applyAlignment="1" applyProtection="1">
      <alignment horizontal="center" vertical="center"/>
    </xf>
    <xf numFmtId="3" fontId="9" fillId="2" borderId="3" xfId="0" applyNumberFormat="1" applyFont="1" applyFill="1" applyBorder="1" applyAlignment="1" applyProtection="1">
      <alignment vertical="center"/>
    </xf>
    <xf numFmtId="1" fontId="3" fillId="2" borderId="0" xfId="0" applyNumberFormat="1" applyFont="1" applyFill="1" applyAlignment="1" applyProtection="1">
      <alignment vertical="center"/>
    </xf>
    <xf numFmtId="0" fontId="9" fillId="2" borderId="0" xfId="0" applyFont="1" applyFill="1" applyAlignment="1" applyProtection="1">
      <alignment vertical="center"/>
    </xf>
    <xf numFmtId="3" fontId="9" fillId="2" borderId="0" xfId="0" applyNumberFormat="1" applyFont="1" applyFill="1" applyAlignment="1" applyProtection="1">
      <alignment vertical="center"/>
    </xf>
    <xf numFmtId="3" fontId="3" fillId="3" borderId="1" xfId="0" applyNumberFormat="1" applyFont="1" applyFill="1" applyBorder="1" applyAlignment="1" applyProtection="1">
      <alignment vertical="center"/>
      <protection locked="0"/>
    </xf>
    <xf numFmtId="0" fontId="3" fillId="0" borderId="0" xfId="0" applyFont="1" applyFill="1" applyBorder="1" applyAlignment="1" applyProtection="1">
      <alignment vertical="center"/>
    </xf>
    <xf numFmtId="165" fontId="2" fillId="2" borderId="0" xfId="0" applyNumberFormat="1" applyFont="1" applyFill="1" applyAlignment="1" applyProtection="1">
      <alignment vertical="center"/>
    </xf>
    <xf numFmtId="0" fontId="2" fillId="2" borderId="0" xfId="0" applyFont="1" applyFill="1" applyAlignment="1" applyProtection="1">
      <alignment vertical="center"/>
    </xf>
    <xf numFmtId="3" fontId="3" fillId="2" borderId="0" xfId="0" applyNumberFormat="1" applyFont="1" applyFill="1" applyBorder="1" applyAlignment="1" applyProtection="1">
      <alignment vertical="center"/>
    </xf>
    <xf numFmtId="1" fontId="3" fillId="2" borderId="0" xfId="0" applyNumberFormat="1" applyFont="1" applyFill="1" applyBorder="1" applyAlignment="1" applyProtection="1">
      <alignment vertical="center"/>
    </xf>
    <xf numFmtId="2" fontId="2" fillId="2" borderId="0" xfId="0" applyNumberFormat="1" applyFont="1" applyFill="1" applyAlignment="1" applyProtection="1">
      <alignment vertical="center"/>
    </xf>
    <xf numFmtId="0" fontId="13" fillId="2" borderId="0" xfId="0" applyFont="1" applyFill="1" applyAlignment="1" applyProtection="1">
      <alignment vertical="center"/>
    </xf>
    <xf numFmtId="1" fontId="3" fillId="5" borderId="1" xfId="0" applyNumberFormat="1" applyFont="1" applyFill="1" applyBorder="1" applyAlignment="1" applyProtection="1">
      <alignment vertical="center"/>
    </xf>
    <xf numFmtId="0" fontId="3" fillId="2" borderId="0" xfId="0" applyFont="1" applyFill="1" applyBorder="1" applyAlignment="1" applyProtection="1">
      <alignment horizontal="right" vertical="center"/>
    </xf>
    <xf numFmtId="0" fontId="14" fillId="5" borderId="0" xfId="0" applyFont="1" applyFill="1" applyBorder="1" applyAlignment="1" applyProtection="1">
      <alignment vertical="center"/>
    </xf>
    <xf numFmtId="0" fontId="3" fillId="5" borderId="0" xfId="0" applyFont="1" applyFill="1" applyBorder="1" applyAlignment="1" applyProtection="1">
      <alignment vertical="center"/>
    </xf>
    <xf numFmtId="0" fontId="3" fillId="5" borderId="0" xfId="0" applyFont="1" applyFill="1" applyBorder="1" applyAlignment="1" applyProtection="1">
      <alignment horizontal="right" vertical="center"/>
    </xf>
    <xf numFmtId="0" fontId="3" fillId="4" borderId="0" xfId="0" applyFont="1" applyFill="1" applyAlignment="1" applyProtection="1">
      <alignment vertical="center"/>
    </xf>
    <xf numFmtId="1" fontId="3" fillId="3" borderId="1" xfId="0" applyNumberFormat="1" applyFont="1" applyFill="1" applyBorder="1" applyAlignment="1" applyProtection="1">
      <alignment vertical="center"/>
      <protection locked="0"/>
    </xf>
    <xf numFmtId="165" fontId="3" fillId="2" borderId="0" xfId="0" applyNumberFormat="1" applyFont="1" applyFill="1" applyAlignment="1" applyProtection="1">
      <alignment vertical="center"/>
    </xf>
    <xf numFmtId="0" fontId="3" fillId="0" borderId="0" xfId="0" applyFont="1" applyFill="1" applyAlignment="1" applyProtection="1">
      <alignment vertical="center"/>
    </xf>
    <xf numFmtId="0" fontId="3" fillId="3" borderId="0" xfId="0" applyFont="1" applyFill="1" applyAlignment="1" applyProtection="1">
      <alignment vertical="center"/>
    </xf>
    <xf numFmtId="0" fontId="14" fillId="3" borderId="0" xfId="0" applyFont="1" applyFill="1" applyAlignment="1" applyProtection="1">
      <alignment horizontal="right" vertical="center"/>
    </xf>
    <xf numFmtId="1" fontId="14" fillId="5" borderId="1" xfId="0" applyNumberFormat="1" applyFont="1" applyFill="1" applyBorder="1" applyAlignment="1" applyProtection="1">
      <alignment vertical="center"/>
    </xf>
    <xf numFmtId="1" fontId="14" fillId="3" borderId="0" xfId="0" applyNumberFormat="1" applyFont="1" applyFill="1" applyBorder="1" applyAlignment="1" applyProtection="1">
      <alignment vertical="center"/>
    </xf>
    <xf numFmtId="0" fontId="14" fillId="3" borderId="0" xfId="0" applyFont="1" applyFill="1" applyBorder="1" applyAlignment="1" applyProtection="1">
      <alignment vertical="center"/>
    </xf>
    <xf numFmtId="165" fontId="14" fillId="3" borderId="0" xfId="0" applyNumberFormat="1" applyFont="1" applyFill="1" applyBorder="1" applyAlignment="1" applyProtection="1">
      <alignment vertical="center"/>
    </xf>
    <xf numFmtId="0" fontId="3" fillId="0" borderId="0" xfId="0" applyFont="1" applyProtection="1"/>
    <xf numFmtId="0" fontId="3" fillId="0" borderId="0" xfId="0" applyFont="1" applyAlignment="1" applyProtection="1">
      <alignment horizontal="right"/>
    </xf>
    <xf numFmtId="0" fontId="3" fillId="4" borderId="0" xfId="0" applyFont="1" applyFill="1" applyProtection="1"/>
    <xf numFmtId="0" fontId="3" fillId="2" borderId="0" xfId="0" applyFont="1" applyFill="1" applyProtection="1"/>
    <xf numFmtId="0" fontId="3" fillId="2" borderId="0" xfId="0" applyFont="1" applyFill="1" applyAlignment="1" applyProtection="1">
      <alignment vertical="center"/>
    </xf>
    <xf numFmtId="0" fontId="14" fillId="3" borderId="0" xfId="0" applyFont="1" applyFill="1" applyAlignment="1" applyProtection="1">
      <alignment vertical="center"/>
    </xf>
    <xf numFmtId="0" fontId="2" fillId="5" borderId="0" xfId="0" applyFont="1" applyFill="1" applyAlignment="1" applyProtection="1">
      <alignment horizontal="left" vertical="center" wrapText="1"/>
    </xf>
    <xf numFmtId="0" fontId="3" fillId="5" borderId="0" xfId="0" applyFont="1" applyFill="1" applyAlignment="1" applyProtection="1">
      <alignment horizontal="left" vertical="center" wrapText="1"/>
    </xf>
    <xf numFmtId="0" fontId="2" fillId="5" borderId="0" xfId="0" applyFont="1" applyFill="1" applyAlignment="1" applyProtection="1">
      <alignment horizontal="left" vertical="top" wrapText="1"/>
    </xf>
    <xf numFmtId="0" fontId="0" fillId="0" borderId="0" xfId="0" applyAlignment="1" applyProtection="1">
      <alignment vertical="center"/>
    </xf>
    <xf numFmtId="0" fontId="15" fillId="2" borderId="0" xfId="0" applyFont="1" applyFill="1" applyAlignment="1" applyProtection="1">
      <alignment vertical="center"/>
    </xf>
    <xf numFmtId="0" fontId="9" fillId="2" borderId="0" xfId="0" applyFont="1" applyFill="1" applyAlignment="1" applyProtection="1">
      <alignment vertical="center"/>
    </xf>
    <xf numFmtId="0" fontId="7" fillId="2" borderId="0" xfId="0" applyFont="1" applyFill="1" applyAlignment="1" applyProtection="1">
      <alignment vertical="center"/>
    </xf>
    <xf numFmtId="0" fontId="17" fillId="0" borderId="0" xfId="0" applyFont="1" applyAlignment="1" applyProtection="1">
      <alignment vertical="center"/>
    </xf>
    <xf numFmtId="0" fontId="17" fillId="0" borderId="4" xfId="0" applyFont="1" applyBorder="1" applyAlignment="1" applyProtection="1">
      <alignment vertical="center"/>
    </xf>
    <xf numFmtId="0" fontId="9" fillId="2" borderId="0" xfId="0" applyFont="1" applyFill="1" applyAlignment="1" applyProtection="1">
      <alignment horizontal="center" vertical="center"/>
    </xf>
    <xf numFmtId="0" fontId="3" fillId="2" borderId="0" xfId="0" applyFont="1" applyFill="1" applyAlignment="1" applyProtection="1">
      <alignment horizontal="right" vertical="center"/>
    </xf>
    <xf numFmtId="1" fontId="3" fillId="2" borderId="0" xfId="0" applyNumberFormat="1" applyFont="1" applyFill="1" applyAlignment="1" applyProtection="1">
      <alignment horizontal="right" vertical="center"/>
    </xf>
    <xf numFmtId="0" fontId="3" fillId="2" borderId="0" xfId="0" applyFont="1" applyFill="1" applyAlignment="1" applyProtection="1">
      <alignment horizontal="left" vertical="center"/>
    </xf>
    <xf numFmtId="165" fontId="3" fillId="2" borderId="0" xfId="0" applyNumberFormat="1" applyFont="1" applyFill="1" applyAlignment="1" applyProtection="1">
      <alignment horizontal="right" vertical="center"/>
    </xf>
    <xf numFmtId="3" fontId="3" fillId="2" borderId="0" xfId="0" applyNumberFormat="1" applyFont="1" applyFill="1" applyAlignment="1" applyProtection="1">
      <alignment horizontal="right" vertical="center"/>
    </xf>
    <xf numFmtId="165" fontId="2" fillId="2" borderId="0" xfId="0" applyNumberFormat="1" applyFont="1" applyFill="1" applyAlignment="1" applyProtection="1">
      <alignment horizontal="right" vertical="center"/>
    </xf>
    <xf numFmtId="0" fontId="3" fillId="2" borderId="2" xfId="0" applyFont="1" applyFill="1" applyBorder="1" applyAlignment="1" applyProtection="1">
      <alignment vertical="center"/>
    </xf>
    <xf numFmtId="0" fontId="3" fillId="2" borderId="0" xfId="0" applyFont="1" applyFill="1" applyBorder="1" applyAlignment="1" applyProtection="1">
      <alignment vertical="center"/>
    </xf>
    <xf numFmtId="0" fontId="2" fillId="2" borderId="0" xfId="0" applyFont="1" applyFill="1" applyAlignment="1" applyProtection="1">
      <alignment vertical="center"/>
    </xf>
    <xf numFmtId="49" fontId="20" fillId="0" borderId="0" xfId="0" applyNumberFormat="1" applyFont="1" applyFill="1" applyBorder="1" applyAlignment="1" applyProtection="1">
      <alignment horizontal="left" vertical="center"/>
    </xf>
    <xf numFmtId="0" fontId="1" fillId="2" borderId="0" xfId="0" applyFont="1" applyFill="1" applyAlignment="1" applyProtection="1"/>
    <xf numFmtId="0" fontId="0" fillId="0" borderId="0" xfId="0" applyAlignment="1" applyProtection="1"/>
    <xf numFmtId="0" fontId="3" fillId="3" borderId="0" xfId="0" applyFont="1" applyFill="1" applyBorder="1" applyAlignment="1" applyProtection="1">
      <alignment horizontal="left" vertical="center"/>
      <protection locked="0"/>
    </xf>
    <xf numFmtId="0" fontId="3" fillId="4" borderId="0" xfId="0" applyFont="1" applyFill="1" applyBorder="1" applyAlignment="1" applyProtection="1">
      <alignment horizontal="left" vertical="center"/>
    </xf>
    <xf numFmtId="164" fontId="3" fillId="3" borderId="0" xfId="0" applyNumberFormat="1" applyFont="1" applyFill="1" applyBorder="1" applyAlignment="1" applyProtection="1">
      <alignment horizontal="left" vertical="center"/>
      <protection locked="0"/>
    </xf>
    <xf numFmtId="0" fontId="4" fillId="3" borderId="0" xfId="0" applyFont="1" applyFill="1" applyAlignment="1" applyProtection="1">
      <alignment vertical="center"/>
    </xf>
    <xf numFmtId="0" fontId="5" fillId="0" borderId="0" xfId="0" applyFont="1" applyAlignment="1" applyProtection="1">
      <alignment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14</xdr:col>
      <xdr:colOff>123825</xdr:colOff>
      <xdr:row>3</xdr:row>
      <xdr:rowOff>0</xdr:rowOff>
    </xdr:from>
    <xdr:to>
      <xdr:col>18</xdr:col>
      <xdr:colOff>26147</xdr:colOff>
      <xdr:row>4</xdr:row>
      <xdr:rowOff>171006</xdr:rowOff>
    </xdr:to>
    <xdr:pic>
      <xdr:nvPicPr>
        <xdr:cNvPr id="3" name="Grafik 2">
          <a:extLst>
            <a:ext uri="{FF2B5EF4-FFF2-40B4-BE49-F238E27FC236}">
              <a16:creationId xmlns:a16="http://schemas.microsoft.com/office/drawing/2014/main" id="{2A521390-54A4-4F63-BAAC-325743DEAD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91825" y="647700"/>
          <a:ext cx="2950322" cy="390081"/>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0BF5B-18DF-4D3D-ADF1-BF2A100B28C7}">
  <sheetPr>
    <pageSetUpPr fitToPage="1"/>
  </sheetPr>
  <dimension ref="B2:S58"/>
  <sheetViews>
    <sheetView showGridLines="0" tabSelected="1" zoomScale="115" zoomScaleNormal="115" workbookViewId="0">
      <selection activeCell="D4" sqref="D4:L4"/>
    </sheetView>
  </sheetViews>
  <sheetFormatPr baseColWidth="10" defaultRowHeight="15" x14ac:dyDescent="0.25"/>
  <sheetData>
    <row r="2" spans="2:19" ht="21" x14ac:dyDescent="0.35">
      <c r="B2" s="64" t="s">
        <v>0</v>
      </c>
      <c r="C2" s="65"/>
      <c r="D2" s="65"/>
      <c r="E2" s="65"/>
      <c r="F2" s="65"/>
      <c r="G2" s="65"/>
      <c r="H2" s="65"/>
      <c r="I2" s="65"/>
      <c r="J2" s="65"/>
      <c r="K2" s="65"/>
      <c r="L2" s="65"/>
      <c r="M2" s="65"/>
      <c r="N2" s="65"/>
      <c r="O2" s="65"/>
      <c r="P2" s="65"/>
      <c r="Q2" s="65"/>
      <c r="R2" s="65"/>
      <c r="S2" s="65"/>
    </row>
    <row r="3" spans="2:19" ht="15.75" x14ac:dyDescent="0.25">
      <c r="B3" s="62"/>
      <c r="C3" s="47"/>
      <c r="D3" s="47"/>
      <c r="E3" s="47"/>
      <c r="F3" s="47"/>
      <c r="G3" s="47"/>
      <c r="H3" s="47"/>
      <c r="I3" s="47"/>
      <c r="J3" s="47"/>
      <c r="K3" s="47"/>
      <c r="L3" s="47"/>
      <c r="M3" s="47"/>
      <c r="N3" s="47"/>
      <c r="O3" s="47"/>
      <c r="P3" s="47"/>
      <c r="Q3" s="47"/>
      <c r="R3" s="47"/>
      <c r="S3" s="47"/>
    </row>
    <row r="4" spans="2:19" ht="17.25" x14ac:dyDescent="0.25">
      <c r="B4" s="42" t="s">
        <v>1</v>
      </c>
      <c r="C4" s="42"/>
      <c r="D4" s="66" t="s">
        <v>2</v>
      </c>
      <c r="E4" s="66"/>
      <c r="F4" s="66"/>
      <c r="G4" s="66"/>
      <c r="H4" s="66"/>
      <c r="I4" s="66"/>
      <c r="J4" s="66"/>
      <c r="K4" s="66"/>
      <c r="L4" s="66"/>
      <c r="M4" s="67"/>
      <c r="N4" s="67"/>
      <c r="O4" s="67"/>
      <c r="P4" s="67"/>
      <c r="Q4" s="67"/>
      <c r="R4" s="67"/>
      <c r="S4" s="67"/>
    </row>
    <row r="5" spans="2:19" ht="17.25" x14ac:dyDescent="0.25">
      <c r="B5" s="1"/>
      <c r="C5" s="1"/>
      <c r="D5" s="2"/>
      <c r="E5" s="2"/>
      <c r="F5" s="2"/>
      <c r="G5" s="2"/>
      <c r="H5" s="2"/>
      <c r="I5" s="2"/>
      <c r="J5" s="2"/>
      <c r="K5" s="2"/>
      <c r="L5" s="2"/>
      <c r="M5" s="1"/>
      <c r="N5" s="3"/>
      <c r="O5" s="3"/>
      <c r="P5" s="1"/>
      <c r="Q5" s="1"/>
      <c r="R5" s="1"/>
      <c r="S5" s="1"/>
    </row>
    <row r="6" spans="2:19" ht="17.25" x14ac:dyDescent="0.25">
      <c r="B6" s="42" t="s">
        <v>3</v>
      </c>
      <c r="C6" s="42"/>
      <c r="D6" s="66" t="s">
        <v>4</v>
      </c>
      <c r="E6" s="66"/>
      <c r="F6" s="66"/>
      <c r="G6" s="66"/>
      <c r="H6" s="66"/>
      <c r="I6" s="66"/>
      <c r="J6" s="66"/>
      <c r="K6" s="66"/>
      <c r="L6" s="66"/>
      <c r="M6" s="67"/>
      <c r="N6" s="67"/>
      <c r="O6" s="67"/>
      <c r="P6" s="67"/>
      <c r="Q6" s="67"/>
      <c r="R6" s="67"/>
      <c r="S6" s="67"/>
    </row>
    <row r="7" spans="2:19" ht="17.25" x14ac:dyDescent="0.25">
      <c r="B7" s="1"/>
      <c r="C7" s="1"/>
      <c r="D7" s="2"/>
      <c r="E7" s="2"/>
      <c r="F7" s="2"/>
      <c r="G7" s="2"/>
      <c r="H7" s="2"/>
      <c r="I7" s="2"/>
      <c r="J7" s="2"/>
      <c r="K7" s="2"/>
      <c r="L7" s="2"/>
      <c r="M7" s="1"/>
      <c r="N7" s="3"/>
      <c r="O7" s="3"/>
      <c r="P7" s="1"/>
      <c r="Q7" s="1"/>
      <c r="R7" s="1"/>
      <c r="S7" s="1"/>
    </row>
    <row r="8" spans="2:19" ht="17.25" x14ac:dyDescent="0.25">
      <c r="B8" s="42" t="s">
        <v>5</v>
      </c>
      <c r="C8" s="42"/>
      <c r="D8" s="68"/>
      <c r="E8" s="68"/>
      <c r="F8" s="68"/>
      <c r="G8" s="61"/>
      <c r="H8" s="47"/>
      <c r="I8" s="47"/>
      <c r="J8" s="47"/>
      <c r="K8" s="47"/>
      <c r="L8" s="47"/>
      <c r="M8" s="47"/>
      <c r="N8" s="47"/>
      <c r="O8" s="47"/>
      <c r="P8" s="47"/>
      <c r="Q8" s="47"/>
      <c r="R8" s="47"/>
      <c r="S8" s="47"/>
    </row>
    <row r="9" spans="2:19" x14ac:dyDescent="0.25">
      <c r="B9" s="42"/>
      <c r="C9" s="47"/>
      <c r="D9" s="47"/>
      <c r="E9" s="47"/>
      <c r="F9" s="47"/>
      <c r="G9" s="47"/>
      <c r="H9" s="47"/>
      <c r="I9" s="47"/>
      <c r="J9" s="47"/>
      <c r="K9" s="47"/>
      <c r="L9" s="47"/>
      <c r="M9" s="47"/>
      <c r="N9" s="47"/>
      <c r="O9" s="47"/>
      <c r="P9" s="47"/>
      <c r="Q9" s="47"/>
      <c r="R9" s="47"/>
      <c r="S9" s="47"/>
    </row>
    <row r="10" spans="2:19" x14ac:dyDescent="0.25">
      <c r="B10" s="47"/>
      <c r="C10" s="47"/>
      <c r="D10" s="47"/>
      <c r="E10" s="47"/>
      <c r="F10" s="47"/>
      <c r="G10" s="47"/>
      <c r="H10" s="47"/>
      <c r="I10" s="47"/>
      <c r="J10" s="47"/>
      <c r="K10" s="47"/>
      <c r="L10" s="47"/>
      <c r="M10" s="47"/>
      <c r="N10" s="47"/>
      <c r="O10" s="47"/>
      <c r="P10" s="47"/>
      <c r="Q10" s="47"/>
      <c r="R10" s="47"/>
      <c r="S10" s="47"/>
    </row>
    <row r="11" spans="2:19" x14ac:dyDescent="0.25">
      <c r="B11" s="69" t="s">
        <v>6</v>
      </c>
      <c r="C11" s="70"/>
      <c r="D11" s="70"/>
      <c r="E11" s="70"/>
      <c r="F11" s="70"/>
      <c r="G11" s="70"/>
      <c r="H11" s="70"/>
      <c r="I11" s="70"/>
      <c r="J11" s="70"/>
      <c r="K11" s="70"/>
      <c r="L11" s="70"/>
      <c r="M11" s="70"/>
      <c r="N11" s="70"/>
      <c r="O11" s="70"/>
      <c r="P11" s="70"/>
      <c r="Q11" s="70"/>
      <c r="R11" s="70"/>
      <c r="S11" s="70"/>
    </row>
    <row r="12" spans="2:19" ht="17.25" x14ac:dyDescent="0.25">
      <c r="B12" s="42"/>
      <c r="C12" s="47"/>
      <c r="D12" s="47"/>
      <c r="E12" s="47"/>
      <c r="F12" s="47"/>
      <c r="G12" s="47"/>
      <c r="H12" s="47"/>
      <c r="I12" s="47"/>
      <c r="J12" s="47"/>
      <c r="K12" s="47"/>
      <c r="L12" s="47"/>
      <c r="M12" s="47"/>
      <c r="N12" s="47"/>
      <c r="O12" s="47"/>
      <c r="P12" s="47"/>
      <c r="Q12" s="47"/>
      <c r="R12" s="47"/>
      <c r="S12" s="47"/>
    </row>
    <row r="13" spans="2:19" ht="17.25" x14ac:dyDescent="0.25">
      <c r="B13" s="42" t="s">
        <v>7</v>
      </c>
      <c r="C13" s="42"/>
      <c r="D13" s="42"/>
      <c r="E13" s="42"/>
      <c r="F13" s="42"/>
      <c r="G13" s="42"/>
      <c r="H13" s="42"/>
      <c r="I13" s="42"/>
      <c r="J13" s="4"/>
      <c r="K13" s="3" t="s">
        <v>8</v>
      </c>
      <c r="L13" s="5">
        <v>500</v>
      </c>
      <c r="M13" s="60" t="s">
        <v>9</v>
      </c>
      <c r="N13" s="61"/>
      <c r="O13" s="61"/>
      <c r="P13" s="61"/>
      <c r="Q13" s="61"/>
      <c r="R13" s="61"/>
      <c r="S13" s="61"/>
    </row>
    <row r="14" spans="2:19" ht="18.75" x14ac:dyDescent="0.25">
      <c r="B14" s="1"/>
      <c r="C14" s="1"/>
      <c r="D14" s="1"/>
      <c r="E14" s="1"/>
      <c r="F14" s="1"/>
      <c r="G14" s="1"/>
      <c r="H14" s="1"/>
      <c r="I14" s="1"/>
      <c r="J14" s="4"/>
      <c r="K14" s="3"/>
      <c r="L14" s="4"/>
      <c r="M14" s="6"/>
      <c r="N14" s="7"/>
      <c r="O14" s="7"/>
      <c r="P14" s="6"/>
      <c r="Q14" s="4"/>
      <c r="R14" s="4"/>
      <c r="S14" s="4"/>
    </row>
    <row r="15" spans="2:19" ht="17.25" x14ac:dyDescent="0.25">
      <c r="B15" s="50" t="s">
        <v>10</v>
      </c>
      <c r="C15" s="50"/>
      <c r="D15" s="50"/>
      <c r="E15" s="50"/>
      <c r="F15" s="50"/>
      <c r="G15" s="50"/>
      <c r="H15" s="50"/>
      <c r="I15" s="50"/>
      <c r="J15" s="50"/>
      <c r="K15" s="3" t="s">
        <v>8</v>
      </c>
      <c r="L15" s="5">
        <v>400</v>
      </c>
      <c r="M15" s="60" t="s">
        <v>9</v>
      </c>
      <c r="N15" s="61"/>
      <c r="O15" s="61"/>
      <c r="P15" s="61"/>
      <c r="Q15" s="61"/>
      <c r="R15" s="61"/>
      <c r="S15" s="61"/>
    </row>
    <row r="16" spans="2:19" ht="18.75" x14ac:dyDescent="0.25">
      <c r="B16" s="1"/>
      <c r="C16" s="1"/>
      <c r="D16" s="1"/>
      <c r="E16" s="1"/>
      <c r="F16" s="1"/>
      <c r="G16" s="1"/>
      <c r="H16" s="1"/>
      <c r="I16" s="1"/>
      <c r="J16" s="4"/>
      <c r="K16" s="3"/>
      <c r="L16" s="1"/>
      <c r="M16" s="8"/>
      <c r="N16" s="7"/>
      <c r="O16" s="7"/>
      <c r="P16" s="6"/>
      <c r="Q16" s="4"/>
      <c r="R16" s="4"/>
      <c r="S16" s="4"/>
    </row>
    <row r="17" spans="2:19" ht="18.75" x14ac:dyDescent="0.25">
      <c r="B17" s="62" t="s">
        <v>11</v>
      </c>
      <c r="C17" s="62"/>
      <c r="D17" s="62"/>
      <c r="E17" s="62"/>
      <c r="F17" s="62"/>
      <c r="G17" s="62"/>
      <c r="H17" s="62"/>
      <c r="I17" s="62"/>
      <c r="J17" s="62"/>
      <c r="K17" s="3" t="s">
        <v>12</v>
      </c>
      <c r="L17" s="1">
        <f>L13-L15</f>
        <v>100</v>
      </c>
      <c r="M17" s="61" t="s">
        <v>9</v>
      </c>
      <c r="N17" s="61"/>
      <c r="O17" s="61"/>
      <c r="P17" s="61"/>
      <c r="Q17" s="61"/>
      <c r="R17" s="61"/>
      <c r="S17" s="61"/>
    </row>
    <row r="18" spans="2:19" ht="17.25" x14ac:dyDescent="0.25">
      <c r="B18" s="1"/>
      <c r="C18" s="1"/>
      <c r="D18" s="1"/>
      <c r="E18" s="1"/>
      <c r="F18" s="1"/>
      <c r="G18" s="1"/>
      <c r="H18" s="1"/>
      <c r="I18" s="1"/>
      <c r="J18" s="1"/>
      <c r="K18" s="1"/>
      <c r="L18" s="1"/>
      <c r="M18" s="1"/>
      <c r="N18" s="3"/>
      <c r="O18" s="3"/>
      <c r="P18" s="1"/>
      <c r="Q18" s="1"/>
      <c r="R18" s="1"/>
      <c r="S18" s="1"/>
    </row>
    <row r="19" spans="2:19" ht="17.25" x14ac:dyDescent="0.25">
      <c r="B19" s="53" t="s">
        <v>13</v>
      </c>
      <c r="C19" s="9">
        <f>L17</f>
        <v>100</v>
      </c>
      <c r="D19" s="9" t="s">
        <v>14</v>
      </c>
      <c r="E19" s="10" t="s">
        <v>15</v>
      </c>
      <c r="F19" s="11">
        <v>1000</v>
      </c>
      <c r="G19" s="9" t="s">
        <v>16</v>
      </c>
      <c r="H19" s="10" t="s">
        <v>15</v>
      </c>
      <c r="I19" s="9">
        <v>9.81</v>
      </c>
      <c r="J19" s="9" t="s">
        <v>14</v>
      </c>
      <c r="K19" s="9"/>
      <c r="L19" s="9" t="s">
        <v>17</v>
      </c>
      <c r="M19" s="1"/>
      <c r="N19" s="54" t="s">
        <v>18</v>
      </c>
      <c r="O19" s="3"/>
      <c r="P19" s="58">
        <f>C19*F19*I19/K20</f>
        <v>981</v>
      </c>
      <c r="Q19" s="12"/>
      <c r="R19" s="56" t="s">
        <v>17</v>
      </c>
      <c r="S19" s="59">
        <f>P19/100</f>
        <v>9.81</v>
      </c>
    </row>
    <row r="20" spans="2:19" ht="17.25" x14ac:dyDescent="0.25">
      <c r="B20" s="53"/>
      <c r="C20" s="13"/>
      <c r="D20" s="13"/>
      <c r="E20" s="13"/>
      <c r="F20" s="13"/>
      <c r="G20" s="13" t="s">
        <v>19</v>
      </c>
      <c r="H20" s="13"/>
      <c r="I20" s="13"/>
      <c r="J20" s="13" t="s">
        <v>20</v>
      </c>
      <c r="K20" s="14">
        <v>1000</v>
      </c>
      <c r="L20" s="13" t="s">
        <v>21</v>
      </c>
      <c r="M20" s="1"/>
      <c r="N20" s="54"/>
      <c r="O20" s="3"/>
      <c r="P20" s="58"/>
      <c r="Q20" s="1"/>
      <c r="R20" s="56"/>
      <c r="S20" s="59"/>
    </row>
    <row r="21" spans="2:19" ht="18.75" x14ac:dyDescent="0.25">
      <c r="B21" s="42" t="s">
        <v>22</v>
      </c>
      <c r="C21" s="42"/>
      <c r="D21" s="42"/>
      <c r="E21" s="42"/>
      <c r="F21" s="42"/>
      <c r="G21" s="42"/>
      <c r="H21" s="42"/>
      <c r="I21" s="42"/>
      <c r="J21" s="42"/>
      <c r="K21" s="42"/>
      <c r="L21" s="42"/>
      <c r="M21" s="42"/>
      <c r="N21" s="3" t="s">
        <v>23</v>
      </c>
      <c r="O21" s="3"/>
      <c r="P21" s="15">
        <v>30</v>
      </c>
      <c r="Q21" s="16"/>
      <c r="R21" s="1" t="s">
        <v>17</v>
      </c>
      <c r="S21" s="17">
        <f>P21/100</f>
        <v>0.3</v>
      </c>
    </row>
    <row r="22" spans="2:19" ht="17.25" x14ac:dyDescent="0.25">
      <c r="B22" s="1"/>
      <c r="C22" s="1"/>
      <c r="D22" s="1"/>
      <c r="E22" s="1"/>
      <c r="F22" s="1"/>
      <c r="G22" s="1"/>
      <c r="H22" s="1"/>
      <c r="I22" s="1"/>
      <c r="J22" s="1"/>
      <c r="K22" s="1"/>
      <c r="L22" s="1"/>
      <c r="M22" s="1"/>
      <c r="N22" s="3"/>
      <c r="O22" s="3"/>
      <c r="P22" s="2"/>
      <c r="Q22" s="2"/>
      <c r="R22" s="1"/>
      <c r="S22" s="18"/>
    </row>
    <row r="23" spans="2:19" ht="18.75" x14ac:dyDescent="0.25">
      <c r="B23" s="42" t="s">
        <v>24</v>
      </c>
      <c r="C23" s="42"/>
      <c r="D23" s="42"/>
      <c r="E23" s="42"/>
      <c r="F23" s="42"/>
      <c r="G23" s="42"/>
      <c r="H23" s="42"/>
      <c r="I23" s="42"/>
      <c r="J23" s="1"/>
      <c r="K23" s="1"/>
      <c r="L23" s="1"/>
      <c r="M23" s="1"/>
      <c r="N23" s="3" t="s">
        <v>25</v>
      </c>
      <c r="O23" s="3"/>
      <c r="P23" s="19">
        <f>P19-P21</f>
        <v>951</v>
      </c>
      <c r="Q23" s="20"/>
      <c r="R23" s="1" t="s">
        <v>17</v>
      </c>
      <c r="S23" s="17">
        <f>P23/100</f>
        <v>9.51</v>
      </c>
    </row>
    <row r="24" spans="2:19" ht="17.25" x14ac:dyDescent="0.25">
      <c r="B24" s="1"/>
      <c r="C24" s="1"/>
      <c r="D24" s="1"/>
      <c r="E24" s="1"/>
      <c r="F24" s="1"/>
      <c r="G24" s="1"/>
      <c r="H24" s="1"/>
      <c r="I24" s="1"/>
      <c r="J24" s="1"/>
      <c r="K24" s="1"/>
      <c r="L24" s="1"/>
      <c r="M24" s="1"/>
      <c r="N24" s="3"/>
      <c r="O24" s="3"/>
      <c r="P24" s="20"/>
      <c r="Q24" s="20"/>
      <c r="R24" s="1"/>
      <c r="S24" s="21"/>
    </row>
    <row r="25" spans="2:19" ht="18.75" x14ac:dyDescent="0.25">
      <c r="B25" s="42" t="s">
        <v>26</v>
      </c>
      <c r="C25" s="42"/>
      <c r="D25" s="42"/>
      <c r="E25" s="42"/>
      <c r="F25" s="42"/>
      <c r="G25" s="42"/>
      <c r="H25" s="42"/>
      <c r="I25" s="42"/>
      <c r="J25" s="42"/>
      <c r="K25" s="42"/>
      <c r="L25" s="42"/>
      <c r="M25" s="1"/>
      <c r="N25" s="3" t="s">
        <v>27</v>
      </c>
      <c r="O25" s="3"/>
      <c r="P25" s="15">
        <v>30</v>
      </c>
      <c r="Q25" s="16"/>
      <c r="R25" s="1" t="s">
        <v>17</v>
      </c>
      <c r="S25" s="17">
        <f>P25/100</f>
        <v>0.3</v>
      </c>
    </row>
    <row r="26" spans="2:19" ht="17.25" x14ac:dyDescent="0.25">
      <c r="B26" s="1"/>
      <c r="C26" s="1"/>
      <c r="D26" s="1"/>
      <c r="E26" s="1"/>
      <c r="F26" s="1"/>
      <c r="G26" s="1"/>
      <c r="H26" s="1"/>
      <c r="I26" s="1"/>
      <c r="J26" s="1"/>
      <c r="K26" s="1"/>
      <c r="L26" s="1"/>
      <c r="M26" s="1"/>
      <c r="N26" s="3"/>
      <c r="O26" s="3"/>
      <c r="P26" s="4"/>
      <c r="Q26" s="4"/>
      <c r="R26" s="1"/>
      <c r="S26" s="18"/>
    </row>
    <row r="27" spans="2:19" ht="18.75" x14ac:dyDescent="0.25">
      <c r="B27" s="42" t="s">
        <v>28</v>
      </c>
      <c r="C27" s="42"/>
      <c r="D27" s="42"/>
      <c r="E27" s="42"/>
      <c r="F27" s="42"/>
      <c r="G27" s="42"/>
      <c r="H27" s="42"/>
      <c r="I27" s="42"/>
      <c r="J27" s="42"/>
      <c r="K27" s="42"/>
      <c r="L27" s="1"/>
      <c r="M27" s="1"/>
      <c r="N27" s="3" t="s">
        <v>29</v>
      </c>
      <c r="O27" s="3"/>
      <c r="P27" s="15">
        <v>30</v>
      </c>
      <c r="Q27" s="16"/>
      <c r="R27" s="1" t="s">
        <v>17</v>
      </c>
      <c r="S27" s="17">
        <f>P27/100</f>
        <v>0.3</v>
      </c>
    </row>
    <row r="28" spans="2:19" ht="17.25" x14ac:dyDescent="0.25">
      <c r="B28" s="22"/>
      <c r="C28" s="1"/>
      <c r="D28" s="1"/>
      <c r="E28" s="1"/>
      <c r="F28" s="1"/>
      <c r="G28" s="1"/>
      <c r="H28" s="1"/>
      <c r="I28" s="1"/>
      <c r="J28" s="1"/>
      <c r="K28" s="1"/>
      <c r="L28" s="1"/>
      <c r="M28" s="1"/>
      <c r="N28" s="3"/>
      <c r="O28" s="3"/>
      <c r="P28" s="1"/>
      <c r="Q28" s="1"/>
      <c r="R28" s="1"/>
      <c r="S28" s="18"/>
    </row>
    <row r="29" spans="2:19" ht="18.75" x14ac:dyDescent="0.25">
      <c r="B29" s="42" t="s">
        <v>30</v>
      </c>
      <c r="C29" s="42"/>
      <c r="D29" s="42"/>
      <c r="E29" s="42"/>
      <c r="F29" s="42"/>
      <c r="G29" s="42"/>
      <c r="H29" s="42"/>
      <c r="I29" s="42"/>
      <c r="J29" s="42"/>
      <c r="K29" s="1"/>
      <c r="L29" s="1"/>
      <c r="M29" s="1"/>
      <c r="N29" s="3" t="s">
        <v>31</v>
      </c>
      <c r="O29" s="3"/>
      <c r="P29" s="23">
        <f>P23-P25-P27</f>
        <v>891</v>
      </c>
      <c r="Q29" s="12"/>
      <c r="R29" s="1" t="s">
        <v>17</v>
      </c>
      <c r="S29" s="17">
        <f>P29/100</f>
        <v>8.91</v>
      </c>
    </row>
    <row r="30" spans="2:19" ht="17.25" x14ac:dyDescent="0.25">
      <c r="B30" s="2"/>
      <c r="C30" s="2"/>
      <c r="D30" s="2"/>
      <c r="E30" s="2"/>
      <c r="F30" s="2"/>
      <c r="G30" s="2"/>
      <c r="H30" s="2"/>
      <c r="I30" s="2"/>
      <c r="J30" s="2"/>
      <c r="K30" s="2"/>
      <c r="L30" s="2"/>
      <c r="M30" s="2"/>
      <c r="N30" s="24"/>
      <c r="O30" s="24"/>
      <c r="P30" s="2"/>
      <c r="Q30" s="2"/>
      <c r="R30" s="2"/>
      <c r="S30" s="2"/>
    </row>
    <row r="31" spans="2:19" ht="17.25" x14ac:dyDescent="0.25">
      <c r="B31" s="25" t="s">
        <v>32</v>
      </c>
      <c r="C31" s="26"/>
      <c r="D31" s="26"/>
      <c r="E31" s="26"/>
      <c r="F31" s="26"/>
      <c r="G31" s="26"/>
      <c r="H31" s="26"/>
      <c r="I31" s="26"/>
      <c r="J31" s="26"/>
      <c r="K31" s="26"/>
      <c r="L31" s="26"/>
      <c r="M31" s="26"/>
      <c r="N31" s="27"/>
      <c r="O31" s="27"/>
      <c r="P31" s="26"/>
      <c r="Q31" s="26"/>
      <c r="R31" s="26"/>
      <c r="S31" s="26"/>
    </row>
    <row r="32" spans="2:19" ht="36.6" customHeight="1" x14ac:dyDescent="0.25">
      <c r="B32" s="44" t="s">
        <v>33</v>
      </c>
      <c r="C32" s="44"/>
      <c r="D32" s="44"/>
      <c r="E32" s="44"/>
      <c r="F32" s="44"/>
      <c r="G32" s="44"/>
      <c r="H32" s="44"/>
      <c r="I32" s="44"/>
      <c r="J32" s="44"/>
      <c r="K32" s="44"/>
      <c r="L32" s="44"/>
      <c r="M32" s="44"/>
      <c r="N32" s="44"/>
      <c r="O32" s="44"/>
      <c r="P32" s="44"/>
      <c r="Q32" s="44"/>
      <c r="R32" s="44"/>
      <c r="S32" s="44"/>
    </row>
    <row r="33" spans="2:19" ht="45.6" customHeight="1" x14ac:dyDescent="0.25">
      <c r="B33" s="46" t="s">
        <v>34</v>
      </c>
      <c r="C33" s="46"/>
      <c r="D33" s="46"/>
      <c r="E33" s="46"/>
      <c r="F33" s="46"/>
      <c r="G33" s="46"/>
      <c r="H33" s="46"/>
      <c r="I33" s="46"/>
      <c r="J33" s="46"/>
      <c r="K33" s="46"/>
      <c r="L33" s="46"/>
      <c r="M33" s="46"/>
      <c r="N33" s="46"/>
      <c r="O33" s="46"/>
      <c r="P33" s="46"/>
      <c r="Q33" s="46"/>
      <c r="R33" s="46"/>
      <c r="S33" s="46"/>
    </row>
    <row r="34" spans="2:19" ht="17.25" x14ac:dyDescent="0.25">
      <c r="B34" s="1"/>
      <c r="C34" s="1"/>
      <c r="D34" s="1"/>
      <c r="E34" s="1"/>
      <c r="F34" s="1"/>
      <c r="G34" s="1"/>
      <c r="H34" s="1"/>
      <c r="I34" s="1"/>
      <c r="J34" s="1"/>
      <c r="K34" s="1"/>
      <c r="L34" s="1"/>
      <c r="M34" s="1"/>
      <c r="N34" s="3"/>
      <c r="O34" s="3"/>
      <c r="P34" s="1"/>
      <c r="Q34" s="1"/>
      <c r="R34" s="1"/>
      <c r="S34" s="1"/>
    </row>
    <row r="35" spans="2:19" ht="17.25" x14ac:dyDescent="0.25">
      <c r="B35" s="43" t="s">
        <v>35</v>
      </c>
      <c r="C35" s="47"/>
      <c r="D35" s="47"/>
      <c r="E35" s="47"/>
      <c r="F35" s="47"/>
      <c r="G35" s="47"/>
      <c r="H35" s="47"/>
      <c r="I35" s="47"/>
      <c r="J35" s="47"/>
      <c r="K35" s="47"/>
      <c r="L35" s="47"/>
      <c r="M35" s="47"/>
      <c r="N35" s="47"/>
      <c r="O35" s="47"/>
      <c r="P35" s="47"/>
      <c r="Q35" s="47"/>
      <c r="R35" s="47"/>
      <c r="S35" s="47"/>
    </row>
    <row r="36" spans="2:19" ht="17.25" x14ac:dyDescent="0.25">
      <c r="B36" s="1"/>
      <c r="C36" s="1"/>
      <c r="D36" s="1"/>
      <c r="E36" s="1"/>
      <c r="F36" s="1"/>
      <c r="G36" s="1"/>
      <c r="H36" s="1"/>
      <c r="I36" s="1"/>
      <c r="J36" s="1"/>
      <c r="K36" s="1"/>
      <c r="L36" s="1"/>
      <c r="M36" s="1"/>
      <c r="N36" s="3"/>
      <c r="O36" s="3"/>
      <c r="P36" s="28"/>
      <c r="Q36" s="28"/>
      <c r="R36" s="1"/>
      <c r="S36" s="1"/>
    </row>
    <row r="37" spans="2:19" ht="18.75" x14ac:dyDescent="0.25">
      <c r="B37" s="48" t="s">
        <v>36</v>
      </c>
      <c r="C37" s="48"/>
      <c r="D37" s="48"/>
      <c r="E37" s="48"/>
      <c r="F37" s="48"/>
      <c r="G37" s="48"/>
      <c r="H37" s="48"/>
      <c r="I37" s="48"/>
      <c r="J37" s="48"/>
      <c r="K37" s="48"/>
      <c r="L37" s="48"/>
      <c r="M37" s="48"/>
      <c r="N37" s="3" t="s">
        <v>37</v>
      </c>
      <c r="O37" s="3"/>
      <c r="P37" s="29">
        <v>400</v>
      </c>
      <c r="Q37" s="16"/>
      <c r="R37" s="1" t="s">
        <v>17</v>
      </c>
      <c r="S37" s="30">
        <f>P37/100</f>
        <v>4</v>
      </c>
    </row>
    <row r="38" spans="2:19" ht="17.25" x14ac:dyDescent="0.25">
      <c r="B38" s="1"/>
      <c r="C38" s="1"/>
      <c r="D38" s="1"/>
      <c r="E38" s="1"/>
      <c r="F38" s="1"/>
      <c r="G38" s="1"/>
      <c r="H38" s="1"/>
      <c r="I38" s="1"/>
      <c r="J38" s="1"/>
      <c r="K38" s="1"/>
      <c r="L38" s="1"/>
      <c r="M38" s="1"/>
      <c r="N38" s="3"/>
      <c r="O38" s="3"/>
      <c r="P38" s="4"/>
      <c r="Q38" s="31"/>
      <c r="R38" s="1"/>
      <c r="S38" s="1"/>
    </row>
    <row r="39" spans="2:19" ht="18.75" x14ac:dyDescent="0.25">
      <c r="B39" s="49" t="s">
        <v>38</v>
      </c>
      <c r="C39" s="49"/>
      <c r="D39" s="49"/>
      <c r="E39" s="49"/>
      <c r="F39" s="49"/>
      <c r="G39" s="49"/>
      <c r="H39" s="49"/>
      <c r="I39" s="49"/>
      <c r="J39" s="49"/>
      <c r="K39" s="49"/>
      <c r="L39" s="49"/>
      <c r="M39" s="49"/>
      <c r="N39" s="3" t="s">
        <v>39</v>
      </c>
      <c r="O39" s="3"/>
      <c r="P39" s="5">
        <v>40</v>
      </c>
      <c r="Q39" s="16"/>
      <c r="R39" s="1" t="s">
        <v>17</v>
      </c>
      <c r="S39" s="30">
        <f>P39/100</f>
        <v>0.4</v>
      </c>
    </row>
    <row r="40" spans="2:19" ht="17.25" x14ac:dyDescent="0.25">
      <c r="B40" s="1"/>
      <c r="C40" s="1"/>
      <c r="D40" s="1"/>
      <c r="E40" s="1"/>
      <c r="F40" s="1"/>
      <c r="G40" s="1"/>
      <c r="H40" s="1"/>
      <c r="I40" s="1"/>
      <c r="J40" s="1"/>
      <c r="K40" s="1"/>
      <c r="L40" s="1"/>
      <c r="M40" s="1"/>
      <c r="N40" s="3"/>
      <c r="O40" s="3"/>
      <c r="P40" s="4"/>
      <c r="Q40" s="31"/>
      <c r="R40" s="1"/>
      <c r="S40" s="1"/>
    </row>
    <row r="41" spans="2:19" ht="18.75" x14ac:dyDescent="0.25">
      <c r="B41" s="49" t="s">
        <v>40</v>
      </c>
      <c r="C41" s="49"/>
      <c r="D41" s="49"/>
      <c r="E41" s="49"/>
      <c r="F41" s="49"/>
      <c r="G41" s="49"/>
      <c r="H41" s="49"/>
      <c r="I41" s="49"/>
      <c r="J41" s="49"/>
      <c r="K41" s="49"/>
      <c r="L41" s="49"/>
      <c r="M41" s="49"/>
      <c r="N41" s="3" t="s">
        <v>41</v>
      </c>
      <c r="O41" s="3"/>
      <c r="P41" s="5">
        <v>0</v>
      </c>
      <c r="Q41" s="16"/>
      <c r="R41" s="1" t="s">
        <v>17</v>
      </c>
      <c r="S41" s="30">
        <f>P41/100</f>
        <v>0</v>
      </c>
    </row>
    <row r="42" spans="2:19" ht="17.25" x14ac:dyDescent="0.25">
      <c r="B42" s="1"/>
      <c r="C42" s="1"/>
      <c r="D42" s="1"/>
      <c r="E42" s="1"/>
      <c r="F42" s="1"/>
      <c r="G42" s="1"/>
      <c r="H42" s="1"/>
      <c r="I42" s="1"/>
      <c r="J42" s="1"/>
      <c r="K42" s="1"/>
      <c r="L42" s="1"/>
      <c r="M42" s="1"/>
      <c r="N42" s="3"/>
      <c r="O42" s="3"/>
      <c r="P42" s="1"/>
      <c r="Q42" s="31"/>
      <c r="R42" s="1"/>
      <c r="S42" s="1"/>
    </row>
    <row r="43" spans="2:19" ht="17.25" x14ac:dyDescent="0.25">
      <c r="B43" s="50" t="s">
        <v>42</v>
      </c>
      <c r="C43" s="51"/>
      <c r="D43" s="51"/>
      <c r="E43" s="51"/>
      <c r="F43" s="51"/>
      <c r="G43" s="51"/>
      <c r="H43" s="51"/>
      <c r="I43" s="51"/>
      <c r="J43" s="51"/>
      <c r="K43" s="52"/>
      <c r="L43" s="5">
        <v>10</v>
      </c>
      <c r="M43" s="1" t="s">
        <v>43</v>
      </c>
      <c r="N43" s="16"/>
      <c r="O43" s="4"/>
      <c r="P43" s="4"/>
      <c r="Q43" s="4"/>
      <c r="R43" s="4"/>
      <c r="S43" s="1"/>
    </row>
    <row r="44" spans="2:19" ht="17.25" x14ac:dyDescent="0.25">
      <c r="B44" s="1"/>
      <c r="C44" s="1"/>
      <c r="D44" s="1"/>
      <c r="E44" s="1"/>
      <c r="F44" s="1"/>
      <c r="G44" s="1"/>
      <c r="H44" s="1"/>
      <c r="I44" s="1"/>
      <c r="J44" s="1"/>
      <c r="K44" s="1"/>
      <c r="L44" s="1"/>
      <c r="M44" s="1"/>
      <c r="N44" s="3"/>
      <c r="O44" s="3"/>
      <c r="P44" s="1"/>
      <c r="Q44" s="1"/>
      <c r="R44" s="1"/>
      <c r="S44" s="1"/>
    </row>
    <row r="45" spans="2:19" ht="17.25" x14ac:dyDescent="0.25">
      <c r="B45" s="53" t="s">
        <v>44</v>
      </c>
      <c r="C45" s="9">
        <f>L43</f>
        <v>10</v>
      </c>
      <c r="D45" s="9" t="s">
        <v>14</v>
      </c>
      <c r="E45" s="10" t="s">
        <v>15</v>
      </c>
      <c r="F45" s="11">
        <v>1000</v>
      </c>
      <c r="G45" s="9" t="s">
        <v>16</v>
      </c>
      <c r="H45" s="10" t="s">
        <v>15</v>
      </c>
      <c r="I45" s="9">
        <v>9.81</v>
      </c>
      <c r="J45" s="9" t="s">
        <v>14</v>
      </c>
      <c r="K45" s="9"/>
      <c r="L45" s="9" t="s">
        <v>17</v>
      </c>
      <c r="M45" s="1"/>
      <c r="N45" s="54" t="s">
        <v>45</v>
      </c>
      <c r="O45" s="3"/>
      <c r="P45" s="55">
        <f>C45*F45*I45/K46</f>
        <v>98.1</v>
      </c>
      <c r="Q45" s="12"/>
      <c r="R45" s="56" t="s">
        <v>17</v>
      </c>
      <c r="S45" s="57">
        <f>P45/100</f>
        <v>0.98099999999999998</v>
      </c>
    </row>
    <row r="46" spans="2:19" ht="17.25" x14ac:dyDescent="0.25">
      <c r="B46" s="53"/>
      <c r="C46" s="13"/>
      <c r="D46" s="13"/>
      <c r="E46" s="13"/>
      <c r="F46" s="13"/>
      <c r="G46" s="13" t="s">
        <v>19</v>
      </c>
      <c r="H46" s="13"/>
      <c r="I46" s="13"/>
      <c r="J46" s="13" t="s">
        <v>20</v>
      </c>
      <c r="K46" s="14">
        <v>1000</v>
      </c>
      <c r="L46" s="13" t="s">
        <v>21</v>
      </c>
      <c r="M46" s="1"/>
      <c r="N46" s="54"/>
      <c r="O46" s="3"/>
      <c r="P46" s="55"/>
      <c r="Q46" s="1"/>
      <c r="R46" s="56"/>
      <c r="S46" s="57"/>
    </row>
    <row r="47" spans="2:19" ht="17.25" x14ac:dyDescent="0.25">
      <c r="B47" s="1"/>
      <c r="C47" s="1"/>
      <c r="D47" s="1"/>
      <c r="E47" s="1"/>
      <c r="F47" s="1"/>
      <c r="G47" s="1"/>
      <c r="H47" s="1"/>
      <c r="I47" s="1"/>
      <c r="J47" s="1"/>
      <c r="K47" s="1"/>
      <c r="L47" s="1"/>
      <c r="M47" s="1"/>
      <c r="N47" s="3"/>
      <c r="O47" s="3"/>
      <c r="P47" s="4"/>
      <c r="Q47" s="4"/>
      <c r="R47" s="1"/>
      <c r="S47" s="1"/>
    </row>
    <row r="48" spans="2:19" ht="18.75" x14ac:dyDescent="0.25">
      <c r="B48" s="42" t="s">
        <v>46</v>
      </c>
      <c r="C48" s="42"/>
      <c r="D48" s="42"/>
      <c r="E48" s="42"/>
      <c r="F48" s="42"/>
      <c r="G48" s="42"/>
      <c r="H48" s="42"/>
      <c r="I48" s="42"/>
      <c r="J48" s="42"/>
      <c r="K48" s="42"/>
      <c r="L48" s="42"/>
      <c r="M48" s="1"/>
      <c r="N48" s="3" t="s">
        <v>47</v>
      </c>
      <c r="O48" s="3"/>
      <c r="P48" s="5">
        <v>100</v>
      </c>
      <c r="Q48" s="16"/>
      <c r="R48" s="1" t="s">
        <v>17</v>
      </c>
      <c r="S48" s="30">
        <f>P48/100</f>
        <v>1</v>
      </c>
    </row>
    <row r="49" spans="2:19" ht="17.25" x14ac:dyDescent="0.25">
      <c r="B49" s="1"/>
      <c r="C49" s="1"/>
      <c r="D49" s="1"/>
      <c r="E49" s="1"/>
      <c r="F49" s="1"/>
      <c r="G49" s="1"/>
      <c r="H49" s="1"/>
      <c r="I49" s="1"/>
      <c r="J49" s="1"/>
      <c r="K49" s="1"/>
      <c r="L49" s="1"/>
      <c r="M49" s="1"/>
      <c r="N49" s="3"/>
      <c r="O49" s="3"/>
      <c r="P49" s="2"/>
      <c r="Q49" s="2"/>
      <c r="R49" s="2"/>
      <c r="S49" s="2"/>
    </row>
    <row r="50" spans="2:19" ht="17.25" x14ac:dyDescent="0.25">
      <c r="B50" s="1"/>
      <c r="C50" s="1"/>
      <c r="D50" s="1"/>
      <c r="E50" s="1"/>
      <c r="F50" s="1"/>
      <c r="G50" s="1"/>
      <c r="H50" s="1"/>
      <c r="I50" s="1"/>
      <c r="J50" s="1"/>
      <c r="K50" s="1"/>
      <c r="L50" s="1"/>
      <c r="M50" s="1"/>
      <c r="N50" s="3"/>
      <c r="O50" s="3"/>
      <c r="P50" s="2"/>
      <c r="Q50" s="2"/>
      <c r="R50" s="2"/>
      <c r="S50" s="2"/>
    </row>
    <row r="51" spans="2:19" ht="18.75" x14ac:dyDescent="0.25">
      <c r="B51" s="43" t="s">
        <v>48</v>
      </c>
      <c r="C51" s="43"/>
      <c r="D51" s="43"/>
      <c r="E51" s="43"/>
      <c r="F51" s="43"/>
      <c r="G51" s="43"/>
      <c r="H51" s="32"/>
      <c r="I51" s="32"/>
      <c r="J51" s="32"/>
      <c r="K51" s="32"/>
      <c r="L51" s="32"/>
      <c r="M51" s="32"/>
      <c r="N51" s="33" t="s">
        <v>49</v>
      </c>
      <c r="O51" s="33"/>
      <c r="P51" s="34">
        <f>P37-P39-P41-P45-P48</f>
        <v>161.89999999999998</v>
      </c>
      <c r="Q51" s="35"/>
      <c r="R51" s="36" t="s">
        <v>17</v>
      </c>
      <c r="S51" s="37">
        <f>P51/100</f>
        <v>1.6189999999999998</v>
      </c>
    </row>
    <row r="52" spans="2:19" ht="17.25" x14ac:dyDescent="0.3">
      <c r="B52" s="38"/>
      <c r="C52" s="38"/>
      <c r="D52" s="38"/>
      <c r="E52" s="38"/>
      <c r="F52" s="38"/>
      <c r="G52" s="38"/>
      <c r="H52" s="38"/>
      <c r="I52" s="38"/>
      <c r="J52" s="38"/>
      <c r="K52" s="38"/>
      <c r="L52" s="38"/>
      <c r="M52" s="38"/>
      <c r="N52" s="39"/>
      <c r="O52" s="39"/>
      <c r="P52" s="40"/>
      <c r="Q52" s="40"/>
      <c r="R52" s="41"/>
      <c r="S52" s="41"/>
    </row>
    <row r="53" spans="2:19" ht="17.25" x14ac:dyDescent="0.25">
      <c r="B53" s="25" t="s">
        <v>50</v>
      </c>
      <c r="C53" s="26"/>
      <c r="D53" s="26"/>
      <c r="E53" s="26"/>
      <c r="F53" s="26"/>
      <c r="G53" s="26"/>
      <c r="H53" s="26"/>
      <c r="I53" s="26"/>
      <c r="J53" s="26"/>
      <c r="K53" s="26"/>
      <c r="L53" s="26"/>
      <c r="M53" s="26"/>
      <c r="N53" s="27"/>
      <c r="O53" s="27"/>
      <c r="P53" s="26"/>
      <c r="Q53" s="26"/>
      <c r="R53" s="26"/>
      <c r="S53" s="26"/>
    </row>
    <row r="54" spans="2:19" ht="42.95" customHeight="1" x14ac:dyDescent="0.25">
      <c r="B54" s="44" t="s">
        <v>52</v>
      </c>
      <c r="C54" s="45"/>
      <c r="D54" s="45"/>
      <c r="E54" s="45"/>
      <c r="F54" s="45"/>
      <c r="G54" s="45"/>
      <c r="H54" s="45"/>
      <c r="I54" s="45"/>
      <c r="J54" s="45"/>
      <c r="K54" s="45"/>
      <c r="L54" s="45"/>
      <c r="M54" s="45"/>
      <c r="N54" s="45"/>
      <c r="O54" s="45"/>
      <c r="P54" s="45"/>
      <c r="Q54" s="45"/>
      <c r="R54" s="45"/>
      <c r="S54" s="45"/>
    </row>
    <row r="55" spans="2:19" ht="40.5" customHeight="1" x14ac:dyDescent="0.25">
      <c r="B55" s="46" t="s">
        <v>51</v>
      </c>
      <c r="C55" s="46"/>
      <c r="D55" s="46"/>
      <c r="E55" s="46"/>
      <c r="F55" s="46"/>
      <c r="G55" s="46"/>
      <c r="H55" s="46"/>
      <c r="I55" s="46"/>
      <c r="J55" s="46"/>
      <c r="K55" s="46"/>
      <c r="L55" s="46"/>
      <c r="M55" s="46"/>
      <c r="N55" s="46"/>
      <c r="O55" s="46"/>
      <c r="P55" s="46"/>
      <c r="Q55" s="46"/>
      <c r="R55" s="46"/>
      <c r="S55" s="46"/>
    </row>
    <row r="57" spans="2:19" x14ac:dyDescent="0.25">
      <c r="B57" t="s">
        <v>53</v>
      </c>
    </row>
    <row r="58" spans="2:19" x14ac:dyDescent="0.25">
      <c r="B58" s="63" t="s">
        <v>54</v>
      </c>
      <c r="C58" s="63"/>
      <c r="D58" s="63"/>
      <c r="E58" s="63"/>
    </row>
  </sheetData>
  <sheetProtection algorithmName="SHA-512" hashValue="xyt0gfEIhtMzMTcFp8y5Uog5f1qpTkjLsAGUv87S1EOsk//RrnXIfi2ZrpivgxzG2FIchL03eh4r4kE8D8oYlQ==" saltValue="QvrYoB2EXw7zIc/UGycUoA==" spinCount="100000" sheet="1" objects="1" scenarios="1"/>
  <mergeCells count="47">
    <mergeCell ref="B58:E58"/>
    <mergeCell ref="B12:S12"/>
    <mergeCell ref="B2:S2"/>
    <mergeCell ref="B3:S3"/>
    <mergeCell ref="B4:C4"/>
    <mergeCell ref="D4:L4"/>
    <mergeCell ref="M4:S4"/>
    <mergeCell ref="B6:C6"/>
    <mergeCell ref="D6:L6"/>
    <mergeCell ref="M6:S6"/>
    <mergeCell ref="B8:C8"/>
    <mergeCell ref="D8:F8"/>
    <mergeCell ref="G8:S8"/>
    <mergeCell ref="B9:S10"/>
    <mergeCell ref="B11:S11"/>
    <mergeCell ref="B13:I13"/>
    <mergeCell ref="M13:S13"/>
    <mergeCell ref="B15:J15"/>
    <mergeCell ref="M15:S15"/>
    <mergeCell ref="B17:J17"/>
    <mergeCell ref="M17:S17"/>
    <mergeCell ref="B33:S33"/>
    <mergeCell ref="B19:B20"/>
    <mergeCell ref="N19:N20"/>
    <mergeCell ref="P19:P20"/>
    <mergeCell ref="R19:R20"/>
    <mergeCell ref="S19:S20"/>
    <mergeCell ref="B21:M21"/>
    <mergeCell ref="B23:I23"/>
    <mergeCell ref="B25:L25"/>
    <mergeCell ref="B27:K27"/>
    <mergeCell ref="B29:J29"/>
    <mergeCell ref="B32:S32"/>
    <mergeCell ref="B48:L48"/>
    <mergeCell ref="B51:G51"/>
    <mergeCell ref="B54:S54"/>
    <mergeCell ref="B55:S55"/>
    <mergeCell ref="B35:S35"/>
    <mergeCell ref="B37:M37"/>
    <mergeCell ref="B39:M39"/>
    <mergeCell ref="B41:M41"/>
    <mergeCell ref="B43:K43"/>
    <mergeCell ref="B45:B46"/>
    <mergeCell ref="N45:N46"/>
    <mergeCell ref="P45:P46"/>
    <mergeCell ref="R45:R46"/>
    <mergeCell ref="S45:S46"/>
  </mergeCells>
  <pageMargins left="0.70866141732283461" right="0.70866141732283461" top="0.78740157480314965" bottom="0.78740157480314965" header="0.31496062992125984" footer="0.31496062992125984"/>
  <pageSetup paperSize="9" scale="4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C Dokument" ma:contentTypeID="0x01010007B0F22C6E533D4CA38DE485AEA9CB1800DE4CFC0BC39C4446A10F2A3B0474BD1C" ma:contentTypeVersion="167" ma:contentTypeDescription="Inhalstyp für Dokumente mit Managed Metadaten" ma:contentTypeScope="" ma:versionID="8f26b96f2081b427dd95844819481ef2">
  <xsd:schema xmlns:xsd="http://www.w3.org/2001/XMLSchema" xmlns:xs="http://www.w3.org/2001/XMLSchema" xmlns:p="http://schemas.microsoft.com/office/2006/metadata/properties" xmlns:ns2="5375a26c-302b-429a-8b0d-eb57b2f1c18e" xmlns:ns3="d9509173-0fd4-45cd-a2e9-f8f64ed53c95" xmlns:ns5="149fddd1-980a-42f4-b9e2-e417b2484fdf" targetNamespace="http://schemas.microsoft.com/office/2006/metadata/properties" ma:root="true" ma:fieldsID="6435c53552210d856fea157ff4e2b720" ns2:_="" ns3:_="" ns5:_="">
    <xsd:import namespace="5375a26c-302b-429a-8b0d-eb57b2f1c18e"/>
    <xsd:import namespace="d9509173-0fd4-45cd-a2e9-f8f64ed53c95"/>
    <xsd:import namespace="149fddd1-980a-42f4-b9e2-e417b2484fdf"/>
    <xsd:element name="properties">
      <xsd:complexType>
        <xsd:sequence>
          <xsd:element name="documentManagement">
            <xsd:complexType>
              <xsd:all>
                <xsd:element ref="ns2:i17114b73d074930a353627280d9fc32" minOccurs="0"/>
                <xsd:element ref="ns3:TaxCatchAll" minOccurs="0"/>
                <xsd:element ref="ns2:l283e52d201a4b3ca2004e9107b09a4c" minOccurs="0"/>
                <xsd:element ref="ns3:TaxKeywordTaxHTField" minOccurs="0"/>
                <xsd:element ref="ns5:Archiv" minOccurs="0"/>
                <xsd:element ref="ns5:Freigabe_x0020_bis_x003a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5a26c-302b-429a-8b0d-eb57b2f1c18e" elementFormDefault="qualified">
    <xsd:import namespace="http://schemas.microsoft.com/office/2006/documentManagement/types"/>
    <xsd:import namespace="http://schemas.microsoft.com/office/infopath/2007/PartnerControls"/>
    <xsd:element name="i17114b73d074930a353627280d9fc32" ma:index="8" nillable="true" ma:taxonomy="true" ma:internalName="i17114b73d074930a353627280d9fc32" ma:taxonomyFieldName="MCKnowledgeTag" ma:displayName="RN Tag 1" ma:default="" ma:fieldId="{217114b7-3d07-4930-a353-627280d9fc32}" ma:sspId="cf3f4a3f-2588-45dc-b939-901ad7327041" ma:termSetId="c8e07ffe-1902-4771-968c-3730cc4b9f4b" ma:anchorId="d703b197-d48a-4d08-80f3-665a471132b1" ma:open="false" ma:isKeyword="false">
      <xsd:complexType>
        <xsd:sequence>
          <xsd:element ref="pc:Terms" minOccurs="0" maxOccurs="1"/>
        </xsd:sequence>
      </xsd:complexType>
    </xsd:element>
    <xsd:element name="l283e52d201a4b3ca2004e9107b09a4c" ma:index="11" nillable="true" ma:taxonomy="true" ma:internalName="l283e52d201a4b3ca2004e9107b09a4c" ma:taxonomyFieldName="MCKnowledgeTag2" ma:displayName="RN Tag 2" ma:default="" ma:fieldId="{5283e52d-201a-4b3c-a200-4e9107b09a4c}" ma:sspId="cf3f4a3f-2588-45dc-b939-901ad7327041" ma:termSetId="c8e07ffe-1902-4771-968c-3730cc4b9f4b" ma:anchorId="7d8b644d-7ff0-47b2-b309-41c20d79367b"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509173-0fd4-45cd-a2e9-f8f64ed53c95"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90812ed2-6817-4234-aa27-9e6b36ab5076}" ma:internalName="TaxCatchAll" ma:showField="CatchAllData" ma:web="d9509173-0fd4-45cd-a2e9-f8f64ed53c95">
      <xsd:complexType>
        <xsd:complexContent>
          <xsd:extension base="dms:MultiChoiceLookup">
            <xsd:sequence>
              <xsd:element name="Value" type="dms:Lookup" maxOccurs="unbounded" minOccurs="0" nillable="true"/>
            </xsd:sequence>
          </xsd:extension>
        </xsd:complexContent>
      </xsd:complexType>
    </xsd:element>
    <xsd:element name="TaxKeywordTaxHTField" ma:index="14" nillable="true" ma:taxonomy="true" ma:internalName="TaxKeywordTaxHTField" ma:taxonomyFieldName="TaxKeyword" ma:displayName="Mein Tag" ma:fieldId="{23f27201-bee3-471e-b2e7-b64fd8b7ca38}" ma:taxonomyMulti="true" ma:sspId="cf3f4a3f-2588-45dc-b939-901ad7327041" ma:termSetId="00000000-0000-0000-0000-000000000000" ma:anchorId="00000000-0000-0000-0000-000000000000" ma:open="true" ma:isKeyword="true">
      <xsd:complexType>
        <xsd:sequence>
          <xsd:element ref="pc:Terms" minOccurs="0" maxOccurs="1"/>
        </xsd:sequence>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49fddd1-980a-42f4-b9e2-e417b2484fdf" elementFormDefault="qualified">
    <xsd:import namespace="http://schemas.microsoft.com/office/2006/documentManagement/types"/>
    <xsd:import namespace="http://schemas.microsoft.com/office/infopath/2007/PartnerControls"/>
    <xsd:element name="Archiv" ma:index="15" nillable="true" ma:displayName="Archiv" ma:default="Nein" ma:description="Wenn &quot;Ja&quot;, aktiviert, wird das Dokument in die Bibliothek &quot;Technische Dokumentation - Archiv&quot; verschoben." ma:format="RadioButtons" ma:internalName="Archiv">
      <xsd:simpleType>
        <xsd:restriction base="dms:Choice">
          <xsd:enumeration value="Ja"/>
          <xsd:enumeration value="Nein"/>
        </xsd:restriction>
      </xsd:simpleType>
    </xsd:element>
    <xsd:element name="Freigabe_x0020_bis_x003a_" ma:index="16" nillable="true" ma:displayName="Freigabe bis" ma:format="DateOnly" ma:internalName="Freigabe_x0020_bis_x003a_">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reigabe_x0020_bis_x003a_ xmlns="149fddd1-980a-42f4-b9e2-e417b2484fdf" xsi:nil="true"/>
    <TaxKeywordTaxHTField xmlns="d9509173-0fd4-45cd-a2e9-f8f64ed53c95">
      <Terms xmlns="http://schemas.microsoft.com/office/infopath/2007/PartnerControls"/>
    </TaxKeywordTaxHTField>
    <TaxCatchAll xmlns="d9509173-0fd4-45cd-a2e9-f8f64ed53c95">
      <Value>98</Value>
    </TaxCatchAll>
    <i17114b73d074930a353627280d9fc32 xmlns="5375a26c-302b-429a-8b0d-eb57b2f1c18e">
      <Terms xmlns="http://schemas.microsoft.com/office/infopath/2007/PartnerControls"/>
    </i17114b73d074930a353627280d9fc32>
    <l283e52d201a4b3ca2004e9107b09a4c xmlns="5375a26c-302b-429a-8b0d-eb57b2f1c18e">
      <Terms xmlns="http://schemas.microsoft.com/office/infopath/2007/PartnerControls">
        <TermInfo xmlns="http://schemas.microsoft.com/office/infopath/2007/PartnerControls">
          <TermName xmlns="http://schemas.microsoft.com/office/infopath/2007/PartnerControls">Excel-Tools</TermName>
          <TermId xmlns="http://schemas.microsoft.com/office/infopath/2007/PartnerControls">3a19fdf1-73b1-43c8-aeb5-45e13bbc9a5a</TermId>
        </TermInfo>
      </Terms>
    </l283e52d201a4b3ca2004e9107b09a4c>
    <Archiv xmlns="149fddd1-980a-42f4-b9e2-e417b2484fdf">Nein</Archiv>
  </documentManagement>
</p:properties>
</file>

<file path=customXml/itemProps1.xml><?xml version="1.0" encoding="utf-8"?>
<ds:datastoreItem xmlns:ds="http://schemas.openxmlformats.org/officeDocument/2006/customXml" ds:itemID="{A13AD42C-B268-4827-9505-60FF72A7F5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5a26c-302b-429a-8b0d-eb57b2f1c18e"/>
    <ds:schemaRef ds:uri="d9509173-0fd4-45cd-a2e9-f8f64ed53c95"/>
    <ds:schemaRef ds:uri="149fddd1-980a-42f4-b9e2-e417b2484f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67A93E-BC27-4467-9135-4473552853A2}">
  <ds:schemaRefs>
    <ds:schemaRef ds:uri="http://schemas.microsoft.com/sharepoint/v3/contenttype/forms"/>
  </ds:schemaRefs>
</ds:datastoreItem>
</file>

<file path=customXml/itemProps3.xml><?xml version="1.0" encoding="utf-8"?>
<ds:datastoreItem xmlns:ds="http://schemas.openxmlformats.org/officeDocument/2006/customXml" ds:itemID="{762452F2-5327-469A-89CF-3E340CA21E7B}">
  <ds:schemaRefs>
    <ds:schemaRef ds:uri="http://schemas.microsoft.com/office/2006/metadata/properties"/>
    <ds:schemaRef ds:uri="http://schemas.microsoft.com/office/infopath/2007/PartnerControls"/>
    <ds:schemaRef ds:uri="149fddd1-980a-42f4-b9e2-e417b2484fdf"/>
    <ds:schemaRef ds:uri="d9509173-0fd4-45cd-a2e9-f8f64ed53c95"/>
    <ds:schemaRef ds:uri="5375a26c-302b-429a-8b0d-eb57b2f1c18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Patrik Zeiter</dc:creator>
  <cp:keywords/>
  <cp:lastModifiedBy>Lilian Hausmann</cp:lastModifiedBy>
  <cp:lastPrinted>2020-04-08T08:23:17Z</cp:lastPrinted>
  <dcterms:created xsi:type="dcterms:W3CDTF">2020-03-17T13:17:39Z</dcterms:created>
  <dcterms:modified xsi:type="dcterms:W3CDTF">2020-04-08T08:27:03Z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0x01010007B0F22C6E533D4CA38DE485AEA9CB1800DE4CFC0BC39C4446A10F2A3B0474BD1C</vt:lpwstr>
  </property>
  <property fmtid="{D5CDD505-2E9C-101B-9397-08002B2CF9AE}" pid="3" name="TaxKeyword">
    <vt:lpwstr/>
  </property>
  <property fmtid="{D5CDD505-2E9C-101B-9397-08002B2CF9AE}" pid="4" name="MCKnowledgeTag2">
    <vt:lpwstr>98;#Excel-Tools|3a19fdf1-73b1-43c8-aeb5-45e13bbc9a5a</vt:lpwstr>
  </property>
  <property fmtid="{D5CDD505-2E9C-101B-9397-08002B2CF9AE}" pid="5" name="MCKnowledgeTag">
    <vt:lpwstr/>
  </property>
</Properties>
</file>